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tente\Desktop\"/>
    </mc:Choice>
  </mc:AlternateContent>
  <xr:revisionPtr revIDLastSave="0" documentId="8_{C0DAF6E8-74BD-440E-8F59-619D93321E3F}" xr6:coauthVersionLast="46" xr6:coauthVersionMax="46" xr10:uidLastSave="{00000000-0000-0000-0000-000000000000}"/>
  <bookViews>
    <workbookView xWindow="-120" yWindow="-120" windowWidth="24240" windowHeight="13140" xr2:uid="{00000000-000D-0000-FFFF-FFFF00000000}"/>
  </bookViews>
  <sheets>
    <sheet name="Foglio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56" i="1" l="1"/>
  <c r="F57" i="1" s="1"/>
  <c r="F9" i="1"/>
  <c r="F65" i="1"/>
  <c r="F69" i="1" s="1"/>
  <c r="F16" i="1"/>
  <c r="F19" i="1" s="1"/>
  <c r="F35" i="1"/>
  <c r="F41" i="1"/>
  <c r="F71" i="1"/>
  <c r="F76" i="1" s="1"/>
  <c r="F141" i="1"/>
  <c r="F21" i="1" l="1"/>
  <c r="F81" i="1"/>
  <c r="F82" i="1" s="1"/>
  <c r="F135" i="1" s="1"/>
  <c r="F142" i="1" s="1"/>
  <c r="F43" i="1"/>
  <c r="E65" i="1"/>
  <c r="E9" i="1"/>
  <c r="E16" i="1"/>
  <c r="E19" i="1" s="1"/>
  <c r="E35" i="1"/>
  <c r="E41" i="1"/>
  <c r="E43" i="1" s="1"/>
  <c r="E56" i="1"/>
  <c r="E57" i="1" s="1"/>
  <c r="E69" i="1"/>
  <c r="E71" i="1"/>
  <c r="E76" i="1" s="1"/>
  <c r="E141" i="1"/>
  <c r="E21" i="1" l="1"/>
  <c r="E81" i="1"/>
  <c r="E82" i="1" s="1"/>
  <c r="E135" i="1" s="1"/>
  <c r="E142" i="1" s="1"/>
  <c r="D141" i="1"/>
  <c r="D81" i="1"/>
  <c r="D71" i="1"/>
  <c r="D76" i="1" s="1"/>
  <c r="D65" i="1"/>
  <c r="D69" i="1" s="1"/>
  <c r="D56" i="1"/>
  <c r="D57" i="1" s="1"/>
  <c r="D9" i="1"/>
  <c r="D16" i="1"/>
  <c r="D19" i="1" s="1"/>
  <c r="D21" i="1" s="1"/>
  <c r="D35" i="1"/>
  <c r="D41" i="1"/>
  <c r="D82" i="1" l="1"/>
  <c r="D135" i="1" s="1"/>
  <c r="D142" i="1" s="1"/>
  <c r="D43" i="1"/>
  <c r="C141" i="1"/>
  <c r="C71" i="1"/>
  <c r="C76" i="1" s="1"/>
  <c r="C81" i="1" s="1"/>
  <c r="C65" i="1"/>
  <c r="C69" i="1" s="1"/>
  <c r="C56" i="1"/>
  <c r="C57" i="1" s="1"/>
  <c r="C82" i="1" s="1"/>
  <c r="C135" i="1" s="1"/>
  <c r="C142" i="1" s="1"/>
  <c r="C35" i="1"/>
  <c r="C41" i="1"/>
  <c r="C43" i="1" s="1"/>
  <c r="C16" i="1"/>
  <c r="C19" i="1" s="1"/>
  <c r="C21" i="1" s="1"/>
  <c r="C9" i="1"/>
</calcChain>
</file>

<file path=xl/sharedStrings.xml><?xml version="1.0" encoding="utf-8"?>
<sst xmlns="http://schemas.openxmlformats.org/spreadsheetml/2006/main" count="335" uniqueCount="124">
  <si>
    <t>Stato patrimoniale</t>
  </si>
  <si>
    <t>Attivo</t>
  </si>
  <si>
    <t>A) Crediti verso soci per versamenti ancora dovuti</t>
  </si>
  <si>
    <t>-</t>
  </si>
  <si>
    <t xml:space="preserve"> </t>
  </si>
  <si>
    <t>B) Immobilizzazioni</t>
  </si>
  <si>
    <t>I - Immobilizzazioni immateriali</t>
  </si>
  <si>
    <t>II - Immobilizzazioni materiali</t>
  </si>
  <si>
    <t>III - Immobilizzazioni finanziarie</t>
  </si>
  <si>
    <t>Totale Immobilizzazioni (B)</t>
  </si>
  <si>
    <t>C) Attivo circolante</t>
  </si>
  <si>
    <t>I - Rimanenze</t>
  </si>
  <si>
    <t>Immobilizzazioni materiali destinate alla vendita, valore di fine esercizio</t>
  </si>
  <si>
    <t>II - Crediti</t>
  </si>
  <si>
    <t>esigibili entro l'esercizio successivo</t>
  </si>
  <si>
    <t>esigibili oltre l'esercizio successivo</t>
  </si>
  <si>
    <t>Totale crediti</t>
  </si>
  <si>
    <t>III - Attività finanziarie che non costituiscono immobilizzazioni</t>
  </si>
  <si>
    <t>IV - Disponibilità liquide</t>
  </si>
  <si>
    <t>Totale attivo circolante (C)</t>
  </si>
  <si>
    <t>D) Ratei e risconti</t>
  </si>
  <si>
    <t>Totale attivo</t>
  </si>
  <si>
    <t>Passivo</t>
  </si>
  <si>
    <t>A) Patrimonio netto</t>
  </si>
  <si>
    <t>I - Capitale</t>
  </si>
  <si>
    <t>II - Riserva da soprapprezzo delle azioni</t>
  </si>
  <si>
    <t>III - Riserve di rivalutazione</t>
  </si>
  <si>
    <t>IV - Riserva legale</t>
  </si>
  <si>
    <t>V - Riserve statutarie</t>
  </si>
  <si>
    <t>VI - Altre riserve</t>
  </si>
  <si>
    <t>VII - Riserva per operazioni di copertura dei flussi finanziari attesi</t>
  </si>
  <si>
    <t>VIII - Utili (perdite) portati a nuovo</t>
  </si>
  <si>
    <t>IX - Utile (perdita) dell'esercizio</t>
  </si>
  <si>
    <t>Perdita ripianata nell'esercizio</t>
  </si>
  <si>
    <t>X - Riserva negativa per azioni proprie in portafoglio</t>
  </si>
  <si>
    <t>Totale patrimonio netto di gruppo</t>
  </si>
  <si>
    <t>B) Fondi per rischi e oneri</t>
  </si>
  <si>
    <t>C) Trattamento di fine rapporto di lavoro subordinato</t>
  </si>
  <si>
    <t>D) Debiti</t>
  </si>
  <si>
    <t>Totale debiti</t>
  </si>
  <si>
    <t>E) Ratei e risconti</t>
  </si>
  <si>
    <t>Totale passivo</t>
  </si>
  <si>
    <t>Conto economico</t>
  </si>
  <si>
    <t>A) Valore della produzione</t>
  </si>
  <si>
    <t>1) ricavi delle vendite e delle prestazioni</t>
  </si>
  <si>
    <t>2), 3) variazioni delle rimanenze di prodotti in corso di lavorazione, semilavorati e finiti e dei lavori in corso su ordinazione</t>
  </si>
  <si>
    <t>2) variazioni delle rimanenze di prodotti in corso di lavorazione, semilavorati e finiti</t>
  </si>
  <si>
    <t>3) variazioni dei lavori in corso su ordinazione</t>
  </si>
  <si>
    <t>4) incrementi di immobilizzazioni per lavori interni</t>
  </si>
  <si>
    <t>5) altri ricavi e proventi</t>
  </si>
  <si>
    <t>contributi in conto esercizio</t>
  </si>
  <si>
    <t>altri</t>
  </si>
  <si>
    <t>Totale altri ricavi e proventi</t>
  </si>
  <si>
    <t>Totale valore della produzione</t>
  </si>
  <si>
    <t>B) Costi della produzione</t>
  </si>
  <si>
    <t>6) per materie prime, sussidiarie, di consumo e di merci</t>
  </si>
  <si>
    <t>7) per servizi</t>
  </si>
  <si>
    <t>8) per godimento di beni di terzi</t>
  </si>
  <si>
    <t>9) per il personale</t>
  </si>
  <si>
    <t>a) salari e stipendi</t>
  </si>
  <si>
    <t>b) oneri sociali</t>
  </si>
  <si>
    <t>C), d), e) trattamento di fine rapporto, trattamento di quiescenza, altri costi del personale</t>
  </si>
  <si>
    <t>c) trattamento di fine rapporto</t>
  </si>
  <si>
    <t>d) trattamento di quiescenza e simili</t>
  </si>
  <si>
    <t>e) altri costi</t>
  </si>
  <si>
    <t>Totale costi per il personale</t>
  </si>
  <si>
    <t>10) ammortamenti e svalutazioni</t>
  </si>
  <si>
    <t>A), b), c) ammortamento delle immobilizzazioni immateriali e materiali, altre svalutazioni delle immobilizzazioni</t>
  </si>
  <si>
    <t>a) ammortamento delle immobilizzazioni immateriali</t>
  </si>
  <si>
    <t>b) ammortamento delle immobilizzazioni materiali</t>
  </si>
  <si>
    <t>c) altre svalutazioni delle immobilizzazioni</t>
  </si>
  <si>
    <t>d) svalutazioni dei crediti compresi nell'attivo circolante e delle disponibilità liquide</t>
  </si>
  <si>
    <t>Totale ammortamenti e svalutazioni</t>
  </si>
  <si>
    <t>11) variazioni delle rimanenze di materie prime, sussidiarie, di consumo e merci</t>
  </si>
  <si>
    <t>12) accantonamenti per rischi</t>
  </si>
  <si>
    <t>13) altri accantonamenti</t>
  </si>
  <si>
    <t>14) oneri diversi di gestione</t>
  </si>
  <si>
    <t>Totale costi della produzione</t>
  </si>
  <si>
    <t>Differenza tra valore e costi della produzione (A - B)</t>
  </si>
  <si>
    <t>C) Proventi e oneri finanziari</t>
  </si>
  <si>
    <t>15) proventi da partecipazioni</t>
  </si>
  <si>
    <t>da imprese controllate</t>
  </si>
  <si>
    <t>da imprese collegate</t>
  </si>
  <si>
    <t>da imprese controllanti</t>
  </si>
  <si>
    <t>da imprese sottoposte al controllo delle controllanti</t>
  </si>
  <si>
    <t>Totale proventi da partecipazioni</t>
  </si>
  <si>
    <t>16) altri proventi finanziari</t>
  </si>
  <si>
    <t>a) da crediti iscritti nelle immobilizzazioni</t>
  </si>
  <si>
    <t>Totale proventi finanziari da crediti iscritti nelle immobilizzazioni</t>
  </si>
  <si>
    <t>B), c) da titoli iscritti nelle immobilizzazioni che non costituiscono partecipazioni e da titoli iscritti nell'attivo circolante che non costituiscono partecip</t>
  </si>
  <si>
    <t>b) da titoli iscritti nelle immobilizzazioni che non costituiscono partecipazioni</t>
  </si>
  <si>
    <t>c) da titoli iscritti nell'attivo circolante che non costituiscono partecipazioni</t>
  </si>
  <si>
    <t>d) proventi diversi dai precedenti</t>
  </si>
  <si>
    <t>Totale proventi diversi dai precedenti</t>
  </si>
  <si>
    <t>Totale altri proventi finanziari</t>
  </si>
  <si>
    <t>17) interessi e altri oneri finanziari</t>
  </si>
  <si>
    <t>verso imprese controllate</t>
  </si>
  <si>
    <t>verso imprese collegate</t>
  </si>
  <si>
    <t>verso imprese controllanti</t>
  </si>
  <si>
    <t>verso imprese sottoposte al controllo delle controllanti</t>
  </si>
  <si>
    <t>Totale interessi e altri oneri finanziari</t>
  </si>
  <si>
    <t>17-bis) utili e perdite su cambi</t>
  </si>
  <si>
    <t>Totale proventi e oneri finanziari (15 + 16 - 17 + - 17-bis)</t>
  </si>
  <si>
    <t>D) Rettifiche di valore di attività e passività finanziarie</t>
  </si>
  <si>
    <t>18) rivalutazioni</t>
  </si>
  <si>
    <t>a) di partecipazioni</t>
  </si>
  <si>
    <t>b) di immobilizzazioni finanziarie che non costituiscono partecipazioni</t>
  </si>
  <si>
    <t>c) di titoli iscritti all'attivo circolante che non costituiscono partecipazioni</t>
  </si>
  <si>
    <t>d) di strumenti finanziari derivati</t>
  </si>
  <si>
    <t>di attività finanziarie per la gestione accentrata della tesoreria</t>
  </si>
  <si>
    <t>Totale rivalutazioni</t>
  </si>
  <si>
    <t>19) svalutazioni</t>
  </si>
  <si>
    <t>c) di titoli iscritti nell'attivo circolante che non costituiscono partecipazioni</t>
  </si>
  <si>
    <t>Totale svalutazioni</t>
  </si>
  <si>
    <t>Totale delle rettifiche di valore di attività e passività finanziarie (18 - 19)</t>
  </si>
  <si>
    <t>Risultato prima delle imposte (A - B + - C + - D)</t>
  </si>
  <si>
    <t>20) Imposte sul reddito dell'esercizio, correnti, differite e anticipate</t>
  </si>
  <si>
    <t>imposte correnti</t>
  </si>
  <si>
    <t>imposte relative a esercizi precedenti</t>
  </si>
  <si>
    <t>imposte differite e anticipate</t>
  </si>
  <si>
    <t>proventi (oneri) da adesione al regime di consolidato fiscale / trasparenza fiscale</t>
  </si>
  <si>
    <t>Totale delle imposte sul reddito dell'esercizio, correnti, differite e anticipate</t>
  </si>
  <si>
    <t>21) Utile (perdita) consolidati dell'esercizio</t>
  </si>
  <si>
    <t>CONSUNTIVO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</si>
</sst>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0"/>
      <color indexed="8"/>
      <name val="Times New Roman"/>
      <family val="1"/>
    </font>
    <font>
      <b/>
      <sz val="14"/>
      <color indexed="8"/>
      <name val="Arial"/>
      <family val="2"/>
    </font>
    <font>
      <sz val="12"/>
      <color indexed="8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gray125">
        <bgColor indexed="9"/>
      </patternFill>
    </fill>
  </fills>
  <borders count="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28">
    <xf numFmtId="0" fontId="0" fillId="0" borderId="0" xfId="0"/>
    <xf numFmtId="0" fontId="2" fillId="2" borderId="1" xfId="0" applyFont="1" applyFill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 wrapText="1" indent="2"/>
    </xf>
    <xf numFmtId="0" fontId="4" fillId="0" borderId="0" xfId="0" applyFont="1" applyAlignment="1">
      <alignment horizontal="right" vertical="center" wrapText="1"/>
    </xf>
    <xf numFmtId="0" fontId="5" fillId="0" borderId="0" xfId="0" applyFont="1" applyAlignment="1">
      <alignment horizontal="left" vertical="center" wrapText="1" indent="2"/>
    </xf>
    <xf numFmtId="0" fontId="5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 wrapText="1" indent="3"/>
    </xf>
    <xf numFmtId="3" fontId="4" fillId="0" borderId="0" xfId="0" applyNumberFormat="1" applyFont="1" applyAlignment="1">
      <alignment horizontal="right" vertical="center" wrapText="1"/>
    </xf>
    <xf numFmtId="0" fontId="3" fillId="0" borderId="0" xfId="0" applyFont="1" applyAlignment="1">
      <alignment horizontal="left" vertical="center" wrapText="1" indent="3"/>
    </xf>
    <xf numFmtId="0" fontId="4" fillId="0" borderId="0" xfId="0" applyFont="1" applyAlignment="1">
      <alignment horizontal="left" vertical="center" wrapText="1" indent="4"/>
    </xf>
    <xf numFmtId="0" fontId="1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5" fillId="0" borderId="0" xfId="0" applyFont="1" applyAlignment="1">
      <alignment horizontal="left" vertical="center" wrapText="1" indent="3"/>
    </xf>
    <xf numFmtId="0" fontId="4" fillId="0" borderId="0" xfId="0" applyFont="1" applyAlignment="1">
      <alignment vertical="center" wrapText="1"/>
    </xf>
    <xf numFmtId="14" fontId="2" fillId="2" borderId="1" xfId="0" applyNumberFormat="1" applyFont="1" applyFill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14" fontId="2" fillId="2" borderId="3" xfId="0" applyNumberFormat="1" applyFont="1" applyFill="1" applyBorder="1" applyAlignment="1">
      <alignment horizontal="right" vertical="center" wrapText="1"/>
    </xf>
    <xf numFmtId="0" fontId="3" fillId="0" borderId="4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3" fontId="4" fillId="0" borderId="4" xfId="0" applyNumberFormat="1" applyFont="1" applyBorder="1" applyAlignment="1">
      <alignment horizontal="right" vertical="center" wrapText="1"/>
    </xf>
    <xf numFmtId="0" fontId="4" fillId="0" borderId="4" xfId="0" applyFont="1" applyBorder="1" applyAlignment="1">
      <alignment horizontal="right" vertical="center" wrapText="1"/>
    </xf>
    <xf numFmtId="43" fontId="4" fillId="0" borderId="4" xfId="1" applyFont="1" applyBorder="1" applyAlignment="1">
      <alignment horizontal="right" vertical="center" wrapText="1"/>
    </xf>
    <xf numFmtId="0" fontId="1" fillId="0" borderId="4" xfId="0" applyFont="1" applyBorder="1" applyAlignment="1">
      <alignment vertical="center" wrapText="1"/>
    </xf>
    <xf numFmtId="0" fontId="0" fillId="0" borderId="4" xfId="0" applyBorder="1"/>
    <xf numFmtId="164" fontId="4" fillId="0" borderId="4" xfId="1" applyNumberFormat="1" applyFont="1" applyBorder="1" applyAlignment="1">
      <alignment horizontal="right" vertical="center" wrapText="1"/>
    </xf>
    <xf numFmtId="3" fontId="4" fillId="0" borderId="5" xfId="0" applyNumberFormat="1" applyFont="1" applyBorder="1" applyAlignment="1">
      <alignment horizontal="right" vertical="center" wrapText="1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42"/>
  <sheetViews>
    <sheetView tabSelected="1" topLeftCell="A129" workbookViewId="0">
      <selection activeCell="F144" sqref="F144"/>
    </sheetView>
  </sheetViews>
  <sheetFormatPr defaultRowHeight="15" x14ac:dyDescent="0.25"/>
  <cols>
    <col min="1" max="1" width="35.85546875" customWidth="1"/>
    <col min="2" max="2" width="15.42578125" bestFit="1" customWidth="1"/>
    <col min="3" max="3" width="17.5703125" customWidth="1"/>
    <col min="4" max="4" width="18" customWidth="1"/>
    <col min="5" max="6" width="17.7109375" customWidth="1"/>
  </cols>
  <sheetData>
    <row r="1" spans="1:6" ht="15.75" thickBot="1" x14ac:dyDescent="0.3">
      <c r="A1" t="s">
        <v>123</v>
      </c>
    </row>
    <row r="2" spans="1:6" ht="18.75" thickBot="1" x14ac:dyDescent="0.3">
      <c r="A2" s="1" t="s">
        <v>0</v>
      </c>
      <c r="B2" s="15">
        <v>42735</v>
      </c>
      <c r="C2" s="15">
        <v>43100</v>
      </c>
      <c r="D2" s="17">
        <v>43465</v>
      </c>
      <c r="E2" s="17">
        <v>43830</v>
      </c>
      <c r="F2" s="17">
        <v>44196</v>
      </c>
    </row>
    <row r="3" spans="1:6" x14ac:dyDescent="0.25">
      <c r="A3" s="2" t="s">
        <v>1</v>
      </c>
      <c r="B3" s="16"/>
      <c r="C3" s="16"/>
      <c r="D3" s="18"/>
      <c r="E3" s="18"/>
      <c r="F3" s="18"/>
    </row>
    <row r="4" spans="1:6" ht="25.5" x14ac:dyDescent="0.25">
      <c r="A4" s="3" t="s">
        <v>2</v>
      </c>
      <c r="B4" s="4" t="s">
        <v>3</v>
      </c>
      <c r="C4" s="14" t="s">
        <v>4</v>
      </c>
      <c r="D4" s="19"/>
      <c r="E4" s="19"/>
      <c r="F4" s="19"/>
    </row>
    <row r="5" spans="1:6" x14ac:dyDescent="0.25">
      <c r="A5" s="5" t="s">
        <v>5</v>
      </c>
      <c r="B5" s="6"/>
      <c r="C5" s="6"/>
      <c r="D5" s="20"/>
      <c r="E5" s="20"/>
      <c r="F5" s="20"/>
    </row>
    <row r="6" spans="1:6" x14ac:dyDescent="0.25">
      <c r="A6" s="7" t="s">
        <v>6</v>
      </c>
      <c r="B6" s="8">
        <v>7301</v>
      </c>
      <c r="C6" s="8">
        <v>4241</v>
      </c>
      <c r="D6" s="21">
        <v>1809</v>
      </c>
      <c r="E6" s="21">
        <v>0</v>
      </c>
      <c r="F6" s="21">
        <v>11336</v>
      </c>
    </row>
    <row r="7" spans="1:6" x14ac:dyDescent="0.25">
      <c r="A7" s="7" t="s">
        <v>7</v>
      </c>
      <c r="B7" s="8">
        <v>1126157</v>
      </c>
      <c r="C7" s="8">
        <v>1104983</v>
      </c>
      <c r="D7" s="21">
        <v>956030</v>
      </c>
      <c r="E7" s="21">
        <v>836132</v>
      </c>
      <c r="F7" s="21">
        <v>792929</v>
      </c>
    </row>
    <row r="8" spans="1:6" x14ac:dyDescent="0.25">
      <c r="A8" s="7" t="s">
        <v>8</v>
      </c>
      <c r="B8" s="4" t="s">
        <v>3</v>
      </c>
      <c r="C8" s="4" t="s">
        <v>4</v>
      </c>
      <c r="D8" s="22" t="s">
        <v>4</v>
      </c>
      <c r="E8" s="22" t="s">
        <v>4</v>
      </c>
      <c r="F8" s="22" t="s">
        <v>4</v>
      </c>
    </row>
    <row r="9" spans="1:6" x14ac:dyDescent="0.25">
      <c r="A9" s="5" t="s">
        <v>9</v>
      </c>
      <c r="B9" s="8">
        <v>1133458</v>
      </c>
      <c r="C9" s="8">
        <f>SUM(C6:C8)</f>
        <v>1109224</v>
      </c>
      <c r="D9" s="21">
        <f>SUM(D6:D8)</f>
        <v>957839</v>
      </c>
      <c r="E9" s="21">
        <f>SUM(E6:E8)</f>
        <v>836132</v>
      </c>
      <c r="F9" s="21">
        <f>SUM(F6:F8)</f>
        <v>804265</v>
      </c>
    </row>
    <row r="10" spans="1:6" x14ac:dyDescent="0.25">
      <c r="A10" s="5" t="s">
        <v>10</v>
      </c>
      <c r="B10" s="6"/>
      <c r="C10" s="6"/>
      <c r="D10" s="20"/>
      <c r="E10" s="20"/>
      <c r="F10" s="20"/>
    </row>
    <row r="11" spans="1:6" x14ac:dyDescent="0.25">
      <c r="A11" s="7" t="s">
        <v>11</v>
      </c>
      <c r="B11" s="4" t="s">
        <v>3</v>
      </c>
      <c r="C11" s="4" t="s">
        <v>4</v>
      </c>
      <c r="D11" s="23">
        <v>65517</v>
      </c>
      <c r="E11" s="23">
        <v>0</v>
      </c>
      <c r="F11" s="23">
        <v>0</v>
      </c>
    </row>
    <row r="12" spans="1:6" ht="25.5" x14ac:dyDescent="0.25">
      <c r="A12" s="7" t="s">
        <v>12</v>
      </c>
      <c r="B12" s="4" t="s">
        <v>3</v>
      </c>
      <c r="C12" s="4" t="s">
        <v>4</v>
      </c>
      <c r="D12" s="22" t="s">
        <v>4</v>
      </c>
      <c r="E12" s="22" t="s">
        <v>4</v>
      </c>
      <c r="F12" s="22" t="s">
        <v>4</v>
      </c>
    </row>
    <row r="13" spans="1:6" x14ac:dyDescent="0.25">
      <c r="A13" s="9" t="s">
        <v>13</v>
      </c>
      <c r="B13" s="2"/>
      <c r="C13" s="2"/>
      <c r="D13" s="18"/>
      <c r="E13" s="18"/>
      <c r="F13" s="18"/>
    </row>
    <row r="14" spans="1:6" ht="25.5" x14ac:dyDescent="0.25">
      <c r="A14" s="10" t="s">
        <v>14</v>
      </c>
      <c r="B14" s="8">
        <v>399887</v>
      </c>
      <c r="C14" s="8">
        <v>442254</v>
      </c>
      <c r="D14" s="21">
        <v>629100</v>
      </c>
      <c r="E14" s="21">
        <v>726311</v>
      </c>
      <c r="F14" s="21">
        <v>641452</v>
      </c>
    </row>
    <row r="15" spans="1:6" x14ac:dyDescent="0.25">
      <c r="A15" s="10" t="s">
        <v>15</v>
      </c>
      <c r="B15" s="4" t="s">
        <v>3</v>
      </c>
      <c r="C15" s="4" t="s">
        <v>4</v>
      </c>
      <c r="D15" s="22" t="s">
        <v>4</v>
      </c>
      <c r="E15" s="22" t="s">
        <v>4</v>
      </c>
      <c r="F15" s="22" t="s">
        <v>4</v>
      </c>
    </row>
    <row r="16" spans="1:6" x14ac:dyDescent="0.25">
      <c r="A16" s="10" t="s">
        <v>16</v>
      </c>
      <c r="B16" s="8">
        <v>399887</v>
      </c>
      <c r="C16" s="8">
        <f>SUM(C14:C15)</f>
        <v>442254</v>
      </c>
      <c r="D16" s="21">
        <f>SUM(D14:D15)</f>
        <v>629100</v>
      </c>
      <c r="E16" s="21">
        <f>SUM(E14:E15)</f>
        <v>726311</v>
      </c>
      <c r="F16" s="21">
        <f>SUM(F14:F15)</f>
        <v>641452</v>
      </c>
    </row>
    <row r="17" spans="1:6" ht="25.5" x14ac:dyDescent="0.25">
      <c r="A17" s="7" t="s">
        <v>17</v>
      </c>
      <c r="B17" s="4" t="s">
        <v>3</v>
      </c>
      <c r="C17" s="4" t="s">
        <v>4</v>
      </c>
      <c r="D17" s="22" t="s">
        <v>4</v>
      </c>
      <c r="E17" s="22" t="s">
        <v>4</v>
      </c>
      <c r="F17" s="22" t="s">
        <v>4</v>
      </c>
    </row>
    <row r="18" spans="1:6" x14ac:dyDescent="0.25">
      <c r="A18" s="7" t="s">
        <v>18</v>
      </c>
      <c r="B18" s="8">
        <v>1796565</v>
      </c>
      <c r="C18" s="8">
        <v>782112</v>
      </c>
      <c r="D18" s="21">
        <v>735502</v>
      </c>
      <c r="E18" s="21">
        <v>800767</v>
      </c>
      <c r="F18" s="21">
        <v>941334</v>
      </c>
    </row>
    <row r="19" spans="1:6" x14ac:dyDescent="0.25">
      <c r="A19" s="5" t="s">
        <v>19</v>
      </c>
      <c r="B19" s="8">
        <v>2196452</v>
      </c>
      <c r="C19" s="8">
        <f>SUM(C16:C18)</f>
        <v>1224366</v>
      </c>
      <c r="D19" s="21">
        <f>SUM(D16:D18)</f>
        <v>1364602</v>
      </c>
      <c r="E19" s="21">
        <f>SUM(E16:E18)</f>
        <v>1527078</v>
      </c>
      <c r="F19" s="21">
        <f>SUM(F16:F18)</f>
        <v>1582786</v>
      </c>
    </row>
    <row r="20" spans="1:6" x14ac:dyDescent="0.25">
      <c r="A20" s="3" t="s">
        <v>20</v>
      </c>
      <c r="B20" s="8">
        <v>66853</v>
      </c>
      <c r="C20" s="8">
        <v>83033</v>
      </c>
      <c r="D20" s="21">
        <v>33924</v>
      </c>
      <c r="E20" s="21">
        <v>70059</v>
      </c>
      <c r="F20" s="21">
        <v>57658</v>
      </c>
    </row>
    <row r="21" spans="1:6" x14ac:dyDescent="0.25">
      <c r="A21" s="2" t="s">
        <v>21</v>
      </c>
      <c r="B21" s="8">
        <v>3396763</v>
      </c>
      <c r="C21" s="8">
        <f>+C20+C19+C9</f>
        <v>2416623</v>
      </c>
      <c r="D21" s="21">
        <f>+D20+D19+D9+D11</f>
        <v>2421882</v>
      </c>
      <c r="E21" s="21">
        <f>+E20+E19+E9+E11</f>
        <v>2433269</v>
      </c>
      <c r="F21" s="21">
        <f>+F20+F19+F9+F11</f>
        <v>2444709</v>
      </c>
    </row>
    <row r="22" spans="1:6" x14ac:dyDescent="0.25">
      <c r="A22" s="2" t="s">
        <v>22</v>
      </c>
      <c r="B22" s="2"/>
      <c r="C22" s="2"/>
      <c r="D22" s="18"/>
      <c r="E22" s="18"/>
      <c r="F22" s="18"/>
    </row>
    <row r="23" spans="1:6" x14ac:dyDescent="0.25">
      <c r="A23" s="5" t="s">
        <v>23</v>
      </c>
      <c r="B23" s="6"/>
      <c r="C23" s="6"/>
      <c r="D23" s="20"/>
      <c r="E23" s="20"/>
      <c r="F23" s="20"/>
    </row>
    <row r="24" spans="1:6" x14ac:dyDescent="0.25">
      <c r="A24" s="7" t="s">
        <v>24</v>
      </c>
      <c r="B24" s="8">
        <v>2000000</v>
      </c>
      <c r="C24" s="8">
        <v>1000000</v>
      </c>
      <c r="D24" s="21">
        <v>1000000</v>
      </c>
      <c r="E24" s="21">
        <v>1000000</v>
      </c>
      <c r="F24" s="21">
        <v>1000000</v>
      </c>
    </row>
    <row r="25" spans="1:6" ht="25.5" x14ac:dyDescent="0.25">
      <c r="A25" s="7" t="s">
        <v>25</v>
      </c>
      <c r="B25" s="4" t="s">
        <v>3</v>
      </c>
      <c r="C25" s="4" t="s">
        <v>4</v>
      </c>
      <c r="D25" s="22" t="s">
        <v>4</v>
      </c>
      <c r="E25" s="22" t="s">
        <v>4</v>
      </c>
      <c r="F25" s="22" t="s">
        <v>4</v>
      </c>
    </row>
    <row r="26" spans="1:6" x14ac:dyDescent="0.25">
      <c r="A26" s="7" t="s">
        <v>26</v>
      </c>
      <c r="B26" s="4" t="s">
        <v>3</v>
      </c>
      <c r="C26" s="4" t="s">
        <v>4</v>
      </c>
      <c r="D26" s="22" t="s">
        <v>4</v>
      </c>
      <c r="E26" s="22" t="s">
        <v>4</v>
      </c>
      <c r="F26" s="22" t="s">
        <v>4</v>
      </c>
    </row>
    <row r="27" spans="1:6" x14ac:dyDescent="0.25">
      <c r="A27" s="7" t="s">
        <v>27</v>
      </c>
      <c r="B27" s="8">
        <v>30093</v>
      </c>
      <c r="C27" s="8">
        <v>36776</v>
      </c>
      <c r="D27" s="21">
        <v>46737</v>
      </c>
      <c r="E27" s="21">
        <v>50996</v>
      </c>
      <c r="F27" s="21">
        <v>56124</v>
      </c>
    </row>
    <row r="28" spans="1:6" x14ac:dyDescent="0.25">
      <c r="A28" s="7" t="s">
        <v>28</v>
      </c>
      <c r="B28" s="4" t="s">
        <v>3</v>
      </c>
      <c r="C28" s="4" t="s">
        <v>4</v>
      </c>
      <c r="D28" s="22" t="s">
        <v>4</v>
      </c>
      <c r="E28" s="22" t="s">
        <v>4</v>
      </c>
      <c r="F28" s="22" t="s">
        <v>4</v>
      </c>
    </row>
    <row r="29" spans="1:6" x14ac:dyDescent="0.25">
      <c r="A29" s="7" t="s">
        <v>29</v>
      </c>
      <c r="B29" s="8">
        <v>95461</v>
      </c>
      <c r="C29" s="8">
        <v>95461</v>
      </c>
      <c r="D29" s="21">
        <v>164713</v>
      </c>
      <c r="E29" s="21">
        <v>164713</v>
      </c>
      <c r="F29" s="21">
        <v>164713</v>
      </c>
    </row>
    <row r="30" spans="1:6" ht="25.5" x14ac:dyDescent="0.25">
      <c r="A30" s="7" t="s">
        <v>30</v>
      </c>
      <c r="B30" s="4" t="s">
        <v>3</v>
      </c>
      <c r="C30" s="4" t="s">
        <v>4</v>
      </c>
      <c r="D30" s="22" t="s">
        <v>4</v>
      </c>
      <c r="E30" s="22" t="s">
        <v>4</v>
      </c>
      <c r="F30" s="22" t="s">
        <v>4</v>
      </c>
    </row>
    <row r="31" spans="1:6" x14ac:dyDescent="0.25">
      <c r="A31" s="7" t="s">
        <v>31</v>
      </c>
      <c r="B31" s="4" t="s">
        <v>3</v>
      </c>
      <c r="C31" s="4" t="s">
        <v>4</v>
      </c>
      <c r="D31" s="22" t="s">
        <v>4</v>
      </c>
      <c r="E31" s="22" t="s">
        <v>4</v>
      </c>
      <c r="F31" s="22" t="s">
        <v>4</v>
      </c>
    </row>
    <row r="32" spans="1:6" x14ac:dyDescent="0.25">
      <c r="A32" s="7" t="s">
        <v>32</v>
      </c>
      <c r="B32" s="8">
        <v>133662</v>
      </c>
      <c r="C32" s="8">
        <v>199212</v>
      </c>
      <c r="D32" s="21">
        <v>85183</v>
      </c>
      <c r="E32" s="21">
        <v>102552</v>
      </c>
      <c r="F32" s="21">
        <v>36716</v>
      </c>
    </row>
    <row r="33" spans="1:6" x14ac:dyDescent="0.25">
      <c r="A33" s="7" t="s">
        <v>33</v>
      </c>
      <c r="B33" s="4" t="s">
        <v>3</v>
      </c>
      <c r="C33" s="4" t="s">
        <v>4</v>
      </c>
      <c r="D33" s="22" t="s">
        <v>4</v>
      </c>
      <c r="E33" s="22" t="s">
        <v>4</v>
      </c>
      <c r="F33" s="22" t="s">
        <v>4</v>
      </c>
    </row>
    <row r="34" spans="1:6" ht="25.5" x14ac:dyDescent="0.25">
      <c r="A34" s="7" t="s">
        <v>34</v>
      </c>
      <c r="B34" s="4" t="s">
        <v>3</v>
      </c>
      <c r="C34" s="4" t="s">
        <v>4</v>
      </c>
      <c r="D34" s="22" t="s">
        <v>4</v>
      </c>
      <c r="E34" s="22" t="s">
        <v>4</v>
      </c>
      <c r="F34" s="22" t="s">
        <v>4</v>
      </c>
    </row>
    <row r="35" spans="1:6" x14ac:dyDescent="0.25">
      <c r="A35" s="5" t="s">
        <v>35</v>
      </c>
      <c r="B35" s="8">
        <v>2259216</v>
      </c>
      <c r="C35" s="8">
        <f>SUM(C24:C34)</f>
        <v>1331449</v>
      </c>
      <c r="D35" s="21">
        <f>SUM(D24:D34)</f>
        <v>1296633</v>
      </c>
      <c r="E35" s="21">
        <f>SUM(E24:E34)</f>
        <v>1318261</v>
      </c>
      <c r="F35" s="21">
        <f>SUM(F24:F34)</f>
        <v>1257553</v>
      </c>
    </row>
    <row r="36" spans="1:6" x14ac:dyDescent="0.25">
      <c r="A36" s="3" t="s">
        <v>36</v>
      </c>
      <c r="B36" s="8">
        <v>420000</v>
      </c>
      <c r="C36" s="8">
        <v>420000</v>
      </c>
      <c r="D36" s="21">
        <v>490000</v>
      </c>
      <c r="E36" s="21">
        <v>452111</v>
      </c>
      <c r="F36" s="21">
        <v>443413</v>
      </c>
    </row>
    <row r="37" spans="1:6" ht="25.5" x14ac:dyDescent="0.25">
      <c r="A37" s="3" t="s">
        <v>37</v>
      </c>
      <c r="B37" s="8">
        <v>93666</v>
      </c>
      <c r="C37" s="8">
        <v>117227</v>
      </c>
      <c r="D37" s="21">
        <v>142723</v>
      </c>
      <c r="E37" s="21">
        <v>152664</v>
      </c>
      <c r="F37" s="21">
        <v>180918</v>
      </c>
    </row>
    <row r="38" spans="1:6" x14ac:dyDescent="0.25">
      <c r="A38" s="5" t="s">
        <v>38</v>
      </c>
      <c r="B38" s="6"/>
      <c r="C38" s="6"/>
      <c r="D38" s="20"/>
      <c r="E38" s="20"/>
      <c r="F38" s="20"/>
    </row>
    <row r="39" spans="1:6" x14ac:dyDescent="0.25">
      <c r="A39" s="7" t="s">
        <v>14</v>
      </c>
      <c r="B39" s="8">
        <v>361767</v>
      </c>
      <c r="C39" s="8">
        <v>315646</v>
      </c>
      <c r="D39" s="21">
        <v>363275</v>
      </c>
      <c r="E39" s="21">
        <v>422362</v>
      </c>
      <c r="F39" s="21">
        <v>452649</v>
      </c>
    </row>
    <row r="40" spans="1:6" x14ac:dyDescent="0.25">
      <c r="A40" s="7" t="s">
        <v>15</v>
      </c>
      <c r="B40" s="4" t="s">
        <v>3</v>
      </c>
      <c r="C40" s="4" t="s">
        <v>4</v>
      </c>
      <c r="D40" s="22" t="s">
        <v>4</v>
      </c>
      <c r="E40" s="22" t="s">
        <v>4</v>
      </c>
      <c r="F40" s="22" t="s">
        <v>4</v>
      </c>
    </row>
    <row r="41" spans="1:6" x14ac:dyDescent="0.25">
      <c r="A41" s="5" t="s">
        <v>39</v>
      </c>
      <c r="B41" s="8">
        <v>361767</v>
      </c>
      <c r="C41" s="8">
        <f>SUM(C39:C40)</f>
        <v>315646</v>
      </c>
      <c r="D41" s="21">
        <f>SUM(D39:D40)</f>
        <v>363275</v>
      </c>
      <c r="E41" s="21">
        <f>SUM(E39:E40)</f>
        <v>422362</v>
      </c>
      <c r="F41" s="21">
        <f>SUM(F39:F40)</f>
        <v>452649</v>
      </c>
    </row>
    <row r="42" spans="1:6" x14ac:dyDescent="0.25">
      <c r="A42" s="3" t="s">
        <v>40</v>
      </c>
      <c r="B42" s="8">
        <v>262114</v>
      </c>
      <c r="C42" s="8">
        <v>232301</v>
      </c>
      <c r="D42" s="21">
        <v>129251</v>
      </c>
      <c r="E42" s="21">
        <v>87871</v>
      </c>
      <c r="F42" s="21">
        <v>110176</v>
      </c>
    </row>
    <row r="43" spans="1:6" x14ac:dyDescent="0.25">
      <c r="A43" s="2" t="s">
        <v>41</v>
      </c>
      <c r="B43" s="8">
        <v>3396763</v>
      </c>
      <c r="C43" s="8">
        <f>+C42+C41+C35+C36+C37</f>
        <v>2416623</v>
      </c>
      <c r="D43" s="21">
        <f>+D42+D41+D35+D36+D37</f>
        <v>2421882</v>
      </c>
      <c r="E43" s="21">
        <f>+E42+E41+E35+E36+E37</f>
        <v>2433269</v>
      </c>
      <c r="F43" s="21">
        <f>+F42+F41+F35+F36+F37</f>
        <v>2444709</v>
      </c>
    </row>
    <row r="44" spans="1:6" x14ac:dyDescent="0.25">
      <c r="A44" s="11"/>
      <c r="B44" s="11"/>
      <c r="C44" s="11"/>
      <c r="D44" s="24"/>
      <c r="E44" s="24"/>
      <c r="F44" s="24"/>
    </row>
    <row r="45" spans="1:6" ht="15.75" thickBot="1" x14ac:dyDescent="0.3">
      <c r="A45" s="12"/>
      <c r="D45" s="25"/>
      <c r="E45" s="25"/>
      <c r="F45" s="25"/>
    </row>
    <row r="46" spans="1:6" ht="18.75" thickBot="1" x14ac:dyDescent="0.3">
      <c r="A46" s="1" t="s">
        <v>42</v>
      </c>
      <c r="B46" s="15">
        <v>42735</v>
      </c>
      <c r="C46" s="15">
        <v>43100</v>
      </c>
      <c r="D46" s="17">
        <v>43465</v>
      </c>
      <c r="E46" s="17">
        <v>43830</v>
      </c>
      <c r="F46" s="17">
        <v>44196</v>
      </c>
    </row>
    <row r="47" spans="1:6" x14ac:dyDescent="0.25">
      <c r="A47" s="2" t="s">
        <v>43</v>
      </c>
      <c r="B47" s="16"/>
      <c r="C47" s="16"/>
      <c r="D47" s="18"/>
      <c r="E47" s="18"/>
      <c r="F47" s="18"/>
    </row>
    <row r="48" spans="1:6" ht="25.5" x14ac:dyDescent="0.25">
      <c r="A48" s="3" t="s">
        <v>44</v>
      </c>
      <c r="B48" s="8">
        <v>1598453</v>
      </c>
      <c r="C48" s="8">
        <v>1517001</v>
      </c>
      <c r="D48" s="21">
        <v>1692115</v>
      </c>
      <c r="E48" s="21">
        <v>1744468</v>
      </c>
      <c r="F48" s="21">
        <v>1650039</v>
      </c>
    </row>
    <row r="49" spans="1:6" ht="60" x14ac:dyDescent="0.25">
      <c r="A49" s="2" t="s">
        <v>45</v>
      </c>
      <c r="B49" s="4" t="s">
        <v>3</v>
      </c>
      <c r="C49" s="4" t="s">
        <v>4</v>
      </c>
      <c r="D49" s="22" t="s">
        <v>4</v>
      </c>
      <c r="E49" s="22" t="s">
        <v>4</v>
      </c>
      <c r="F49" s="22" t="s">
        <v>4</v>
      </c>
    </row>
    <row r="50" spans="1:6" ht="38.25" x14ac:dyDescent="0.25">
      <c r="A50" s="7" t="s">
        <v>46</v>
      </c>
      <c r="B50" s="4" t="s">
        <v>3</v>
      </c>
      <c r="C50" s="4" t="s">
        <v>4</v>
      </c>
      <c r="D50" s="26">
        <v>43477</v>
      </c>
      <c r="E50" s="26">
        <v>35412</v>
      </c>
      <c r="F50" s="26">
        <v>0</v>
      </c>
    </row>
    <row r="51" spans="1:6" ht="25.5" x14ac:dyDescent="0.25">
      <c r="A51" s="7" t="s">
        <v>47</v>
      </c>
      <c r="B51" s="4" t="s">
        <v>3</v>
      </c>
      <c r="C51" s="4" t="s">
        <v>4</v>
      </c>
      <c r="D51" s="22" t="s">
        <v>4</v>
      </c>
      <c r="E51" s="22" t="s">
        <v>4</v>
      </c>
      <c r="F51" s="22" t="s">
        <v>4</v>
      </c>
    </row>
    <row r="52" spans="1:6" ht="25.5" x14ac:dyDescent="0.25">
      <c r="A52" s="3" t="s">
        <v>48</v>
      </c>
      <c r="B52" s="4" t="s">
        <v>3</v>
      </c>
      <c r="C52" s="4" t="s">
        <v>4</v>
      </c>
      <c r="D52" s="22" t="s">
        <v>4</v>
      </c>
      <c r="E52" s="22" t="s">
        <v>4</v>
      </c>
      <c r="F52" s="22" t="s">
        <v>4</v>
      </c>
    </row>
    <row r="53" spans="1:6" x14ac:dyDescent="0.25">
      <c r="A53" s="5" t="s">
        <v>49</v>
      </c>
      <c r="B53" s="6"/>
      <c r="C53" s="6"/>
      <c r="D53" s="20"/>
      <c r="E53" s="20"/>
      <c r="F53" s="20"/>
    </row>
    <row r="54" spans="1:6" x14ac:dyDescent="0.25">
      <c r="A54" s="7" t="s">
        <v>50</v>
      </c>
      <c r="B54" s="4" t="s">
        <v>3</v>
      </c>
      <c r="C54" s="4" t="s">
        <v>4</v>
      </c>
      <c r="D54" s="22" t="s">
        <v>4</v>
      </c>
      <c r="E54" s="22" t="s">
        <v>4</v>
      </c>
      <c r="F54" s="22">
        <v>2432</v>
      </c>
    </row>
    <row r="55" spans="1:6" x14ac:dyDescent="0.25">
      <c r="A55" s="7" t="s">
        <v>51</v>
      </c>
      <c r="B55" s="8">
        <v>253511</v>
      </c>
      <c r="C55" s="8">
        <v>294755</v>
      </c>
      <c r="D55" s="21">
        <v>229665</v>
      </c>
      <c r="E55" s="21">
        <v>260459</v>
      </c>
      <c r="F55" s="21">
        <v>241419</v>
      </c>
    </row>
    <row r="56" spans="1:6" x14ac:dyDescent="0.25">
      <c r="A56" s="5" t="s">
        <v>52</v>
      </c>
      <c r="B56" s="8">
        <v>253511</v>
      </c>
      <c r="C56" s="8">
        <f>+C55</f>
        <v>294755</v>
      </c>
      <c r="D56" s="21">
        <f>+D55</f>
        <v>229665</v>
      </c>
      <c r="E56" s="21">
        <f>+E55</f>
        <v>260459</v>
      </c>
      <c r="F56" s="21">
        <f>SUM(F54:F55)</f>
        <v>243851</v>
      </c>
    </row>
    <row r="57" spans="1:6" x14ac:dyDescent="0.25">
      <c r="A57" s="2" t="s">
        <v>53</v>
      </c>
      <c r="B57" s="8">
        <v>1851964</v>
      </c>
      <c r="C57" s="8">
        <f>+C56+C48</f>
        <v>1811756</v>
      </c>
      <c r="D57" s="21">
        <f>+D56+D48+D50</f>
        <v>1965257</v>
      </c>
      <c r="E57" s="21">
        <f>+E56+E48+E50</f>
        <v>2040339</v>
      </c>
      <c r="F57" s="21">
        <f>+F56+F48+F50</f>
        <v>1893890</v>
      </c>
    </row>
    <row r="58" spans="1:6" x14ac:dyDescent="0.25">
      <c r="A58" s="2" t="s">
        <v>54</v>
      </c>
      <c r="B58" s="2"/>
      <c r="C58" s="2"/>
      <c r="D58" s="18"/>
      <c r="E58" s="18"/>
      <c r="F58" s="18"/>
    </row>
    <row r="59" spans="1:6" ht="25.5" x14ac:dyDescent="0.25">
      <c r="A59" s="3" t="s">
        <v>55</v>
      </c>
      <c r="B59" s="8">
        <v>991842</v>
      </c>
      <c r="C59" s="8">
        <v>828642</v>
      </c>
      <c r="D59" s="21">
        <v>951989</v>
      </c>
      <c r="E59" s="21">
        <v>1044391</v>
      </c>
      <c r="F59" s="21">
        <v>905779</v>
      </c>
    </row>
    <row r="60" spans="1:6" x14ac:dyDescent="0.25">
      <c r="A60" s="3" t="s">
        <v>56</v>
      </c>
      <c r="B60" s="8">
        <v>123708</v>
      </c>
      <c r="C60" s="8">
        <v>95579</v>
      </c>
      <c r="D60" s="21">
        <v>135864</v>
      </c>
      <c r="E60" s="21">
        <v>111482</v>
      </c>
      <c r="F60" s="21">
        <v>112593</v>
      </c>
    </row>
    <row r="61" spans="1:6" x14ac:dyDescent="0.25">
      <c r="A61" s="3" t="s">
        <v>57</v>
      </c>
      <c r="B61" s="4" t="s">
        <v>3</v>
      </c>
      <c r="C61" s="4" t="s">
        <v>4</v>
      </c>
      <c r="D61" s="22" t="s">
        <v>4</v>
      </c>
      <c r="E61" s="22" t="s">
        <v>4</v>
      </c>
      <c r="F61" s="22" t="s">
        <v>4</v>
      </c>
    </row>
    <row r="62" spans="1:6" x14ac:dyDescent="0.25">
      <c r="A62" s="5" t="s">
        <v>58</v>
      </c>
      <c r="B62" s="6"/>
      <c r="C62" s="6"/>
      <c r="D62" s="20"/>
      <c r="E62" s="20"/>
      <c r="F62" s="20"/>
    </row>
    <row r="63" spans="1:6" x14ac:dyDescent="0.25">
      <c r="A63" s="7" t="s">
        <v>59</v>
      </c>
      <c r="B63" s="8">
        <v>313146</v>
      </c>
      <c r="C63" s="8">
        <v>342060</v>
      </c>
      <c r="D63" s="21">
        <v>382219</v>
      </c>
      <c r="E63" s="21">
        <v>419557</v>
      </c>
      <c r="F63" s="21">
        <v>472716</v>
      </c>
    </row>
    <row r="64" spans="1:6" x14ac:dyDescent="0.25">
      <c r="A64" s="7" t="s">
        <v>60</v>
      </c>
      <c r="B64" s="8">
        <v>61019</v>
      </c>
      <c r="C64" s="8">
        <v>60328</v>
      </c>
      <c r="D64" s="21">
        <v>96181</v>
      </c>
      <c r="E64" s="21">
        <v>111222</v>
      </c>
      <c r="F64" s="21">
        <v>130266</v>
      </c>
    </row>
    <row r="65" spans="1:6" ht="57" x14ac:dyDescent="0.25">
      <c r="A65" s="5" t="s">
        <v>61</v>
      </c>
      <c r="B65" s="8">
        <v>24379</v>
      </c>
      <c r="C65" s="8">
        <f>+C66+C68</f>
        <v>25504</v>
      </c>
      <c r="D65" s="21">
        <f>+D66+D68</f>
        <v>34332</v>
      </c>
      <c r="E65" s="21">
        <f>+E66+E68</f>
        <v>29120</v>
      </c>
      <c r="F65" s="21">
        <f>+F66+F68</f>
        <v>31430</v>
      </c>
    </row>
    <row r="66" spans="1:6" x14ac:dyDescent="0.25">
      <c r="A66" s="10" t="s">
        <v>62</v>
      </c>
      <c r="B66" s="8">
        <v>22419</v>
      </c>
      <c r="C66" s="8">
        <v>23896</v>
      </c>
      <c r="D66" s="21">
        <v>25942</v>
      </c>
      <c r="E66" s="21">
        <v>28830</v>
      </c>
      <c r="F66" s="21">
        <v>31430</v>
      </c>
    </row>
    <row r="67" spans="1:6" ht="25.5" x14ac:dyDescent="0.25">
      <c r="A67" s="10" t="s">
        <v>63</v>
      </c>
      <c r="B67" s="4" t="s">
        <v>3</v>
      </c>
      <c r="C67" s="4" t="s">
        <v>4</v>
      </c>
      <c r="D67" s="22" t="s">
        <v>4</v>
      </c>
      <c r="E67" s="22"/>
      <c r="F67" s="22"/>
    </row>
    <row r="68" spans="1:6" x14ac:dyDescent="0.25">
      <c r="A68" s="10" t="s">
        <v>64</v>
      </c>
      <c r="B68" s="8">
        <v>1960</v>
      </c>
      <c r="C68" s="8">
        <v>1608</v>
      </c>
      <c r="D68" s="21">
        <v>8390</v>
      </c>
      <c r="E68" s="21">
        <v>290</v>
      </c>
      <c r="F68" s="21"/>
    </row>
    <row r="69" spans="1:6" x14ac:dyDescent="0.25">
      <c r="A69" s="5" t="s">
        <v>65</v>
      </c>
      <c r="B69" s="8">
        <v>398544</v>
      </c>
      <c r="C69" s="8">
        <f>+C65+C63+C64</f>
        <v>427892</v>
      </c>
      <c r="D69" s="21">
        <f>+D65+D63+D64</f>
        <v>512732</v>
      </c>
      <c r="E69" s="21">
        <f>+E65+E63+E64</f>
        <v>559899</v>
      </c>
      <c r="F69" s="21">
        <f>+F65+F63+F64</f>
        <v>634412</v>
      </c>
    </row>
    <row r="70" spans="1:6" x14ac:dyDescent="0.25">
      <c r="A70" s="5" t="s">
        <v>66</v>
      </c>
      <c r="B70" s="6"/>
      <c r="C70" s="6"/>
      <c r="D70" s="20"/>
      <c r="E70" s="20"/>
      <c r="F70" s="20"/>
    </row>
    <row r="71" spans="1:6" ht="57" x14ac:dyDescent="0.25">
      <c r="A71" s="5" t="s">
        <v>67</v>
      </c>
      <c r="B71" s="8">
        <v>141008</v>
      </c>
      <c r="C71" s="8">
        <f>+C72+C73</f>
        <v>151528</v>
      </c>
      <c r="D71" s="21">
        <f>+D72+D73</f>
        <v>157121</v>
      </c>
      <c r="E71" s="21">
        <f>+E72+E73</f>
        <v>158593</v>
      </c>
      <c r="F71" s="21">
        <f>+F72+F73</f>
        <v>167700</v>
      </c>
    </row>
    <row r="72" spans="1:6" ht="25.5" x14ac:dyDescent="0.25">
      <c r="A72" s="10" t="s">
        <v>68</v>
      </c>
      <c r="B72" s="8">
        <v>4722</v>
      </c>
      <c r="C72" s="8">
        <v>3060</v>
      </c>
      <c r="D72" s="21">
        <v>2432</v>
      </c>
      <c r="E72" s="21">
        <v>1809</v>
      </c>
      <c r="F72" s="21">
        <v>2834</v>
      </c>
    </row>
    <row r="73" spans="1:6" ht="25.5" x14ac:dyDescent="0.25">
      <c r="A73" s="10" t="s">
        <v>69</v>
      </c>
      <c r="B73" s="8">
        <v>136286</v>
      </c>
      <c r="C73" s="8">
        <v>148468</v>
      </c>
      <c r="D73" s="21">
        <v>154689</v>
      </c>
      <c r="E73" s="21">
        <v>156784</v>
      </c>
      <c r="F73" s="21">
        <v>164866</v>
      </c>
    </row>
    <row r="74" spans="1:6" ht="25.5" x14ac:dyDescent="0.25">
      <c r="A74" s="10" t="s">
        <v>70</v>
      </c>
      <c r="B74" s="4" t="s">
        <v>3</v>
      </c>
      <c r="C74" s="4" t="s">
        <v>4</v>
      </c>
      <c r="D74" s="22" t="s">
        <v>4</v>
      </c>
      <c r="E74" s="22" t="s">
        <v>4</v>
      </c>
      <c r="F74" s="22" t="s">
        <v>4</v>
      </c>
    </row>
    <row r="75" spans="1:6" ht="38.25" x14ac:dyDescent="0.25">
      <c r="A75" s="7" t="s">
        <v>71</v>
      </c>
      <c r="B75" s="4" t="s">
        <v>3</v>
      </c>
      <c r="C75" s="14" t="s">
        <v>4</v>
      </c>
      <c r="D75" s="19" t="s">
        <v>4</v>
      </c>
      <c r="E75" s="19" t="s">
        <v>4</v>
      </c>
      <c r="F75" s="19" t="s">
        <v>4</v>
      </c>
    </row>
    <row r="76" spans="1:6" ht="28.5" x14ac:dyDescent="0.25">
      <c r="A76" s="5" t="s">
        <v>72</v>
      </c>
      <c r="B76" s="8">
        <v>141008</v>
      </c>
      <c r="C76" s="8">
        <f>+C71</f>
        <v>151528</v>
      </c>
      <c r="D76" s="21">
        <f>+D71</f>
        <v>157121</v>
      </c>
      <c r="E76" s="21">
        <f>+E71</f>
        <v>158593</v>
      </c>
      <c r="F76" s="21">
        <f>+F71</f>
        <v>167700</v>
      </c>
    </row>
    <row r="77" spans="1:6" ht="38.25" x14ac:dyDescent="0.25">
      <c r="A77" s="3" t="s">
        <v>73</v>
      </c>
      <c r="B77" s="4" t="s">
        <v>3</v>
      </c>
      <c r="C77" s="14" t="s">
        <v>4</v>
      </c>
      <c r="D77" s="21" t="s">
        <v>4</v>
      </c>
      <c r="E77" s="21" t="s">
        <v>4</v>
      </c>
      <c r="F77" s="21" t="s">
        <v>4</v>
      </c>
    </row>
    <row r="78" spans="1:6" x14ac:dyDescent="0.25">
      <c r="A78" s="3" t="s">
        <v>74</v>
      </c>
      <c r="B78" s="4">
        <v>0</v>
      </c>
      <c r="C78" s="4" t="s">
        <v>4</v>
      </c>
      <c r="D78" s="21">
        <v>70000</v>
      </c>
      <c r="E78" s="21"/>
      <c r="F78" s="21"/>
    </row>
    <row r="79" spans="1:6" x14ac:dyDescent="0.25">
      <c r="A79" s="3" t="s">
        <v>75</v>
      </c>
      <c r="B79" s="4" t="s">
        <v>3</v>
      </c>
      <c r="C79" s="4" t="s">
        <v>4</v>
      </c>
      <c r="D79" s="22" t="s">
        <v>4</v>
      </c>
      <c r="E79" s="22" t="s">
        <v>4</v>
      </c>
      <c r="F79" s="22" t="s">
        <v>4</v>
      </c>
    </row>
    <row r="80" spans="1:6" x14ac:dyDescent="0.25">
      <c r="A80" s="3" t="s">
        <v>76</v>
      </c>
      <c r="B80" s="8">
        <v>5629</v>
      </c>
      <c r="C80" s="8">
        <v>32308</v>
      </c>
      <c r="D80" s="21">
        <v>18271</v>
      </c>
      <c r="E80" s="21">
        <v>9821</v>
      </c>
      <c r="F80" s="21">
        <v>15373</v>
      </c>
    </row>
    <row r="81" spans="1:6" x14ac:dyDescent="0.25">
      <c r="A81" s="2" t="s">
        <v>77</v>
      </c>
      <c r="B81" s="8">
        <v>1660731</v>
      </c>
      <c r="C81" s="8">
        <f>+C80+C76+C69+C60+C59</f>
        <v>1535949</v>
      </c>
      <c r="D81" s="21">
        <f>+D80+D76+D69+D60+D59+D78</f>
        <v>1845977</v>
      </c>
      <c r="E81" s="21">
        <f>+E80+E76+E69+E60+E59+E78</f>
        <v>1884186</v>
      </c>
      <c r="F81" s="21">
        <f>+F80+F76+F69+F60+F59+F78</f>
        <v>1835857</v>
      </c>
    </row>
    <row r="82" spans="1:6" ht="30" x14ac:dyDescent="0.25">
      <c r="A82" s="2" t="s">
        <v>78</v>
      </c>
      <c r="B82" s="8">
        <v>191233</v>
      </c>
      <c r="C82" s="8">
        <f>+C57-C81</f>
        <v>275807</v>
      </c>
      <c r="D82" s="21">
        <f>+D57-D81</f>
        <v>119280</v>
      </c>
      <c r="E82" s="21">
        <f>+E57-E81</f>
        <v>156153</v>
      </c>
      <c r="F82" s="21">
        <f>+F57-F81</f>
        <v>58033</v>
      </c>
    </row>
    <row r="83" spans="1:6" x14ac:dyDescent="0.25">
      <c r="A83" s="2" t="s">
        <v>79</v>
      </c>
      <c r="B83" s="2"/>
      <c r="C83" s="2"/>
      <c r="D83" s="18"/>
      <c r="E83" s="18"/>
      <c r="F83" s="18"/>
    </row>
    <row r="84" spans="1:6" x14ac:dyDescent="0.25">
      <c r="A84" s="5" t="s">
        <v>80</v>
      </c>
      <c r="B84" s="6"/>
      <c r="C84" s="6"/>
      <c r="D84" s="20"/>
      <c r="E84" s="20"/>
      <c r="F84" s="20"/>
    </row>
    <row r="85" spans="1:6" x14ac:dyDescent="0.25">
      <c r="A85" s="7" t="s">
        <v>81</v>
      </c>
      <c r="B85" s="4" t="s">
        <v>3</v>
      </c>
      <c r="C85" s="14" t="s">
        <v>4</v>
      </c>
      <c r="D85" s="19"/>
      <c r="E85" s="19"/>
      <c r="F85" s="19"/>
    </row>
    <row r="86" spans="1:6" x14ac:dyDescent="0.25">
      <c r="A86" s="7" t="s">
        <v>82</v>
      </c>
      <c r="B86" s="4" t="s">
        <v>3</v>
      </c>
      <c r="C86" s="14" t="s">
        <v>4</v>
      </c>
      <c r="D86" s="19"/>
      <c r="E86" s="19"/>
      <c r="F86" s="19"/>
    </row>
    <row r="87" spans="1:6" x14ac:dyDescent="0.25">
      <c r="A87" s="7" t="s">
        <v>83</v>
      </c>
      <c r="B87" s="4" t="s">
        <v>3</v>
      </c>
      <c r="C87" s="14" t="s">
        <v>4</v>
      </c>
      <c r="D87" s="19"/>
      <c r="E87" s="19"/>
      <c r="F87" s="19"/>
    </row>
    <row r="88" spans="1:6" ht="25.5" x14ac:dyDescent="0.25">
      <c r="A88" s="7" t="s">
        <v>84</v>
      </c>
      <c r="B88" s="4" t="s">
        <v>3</v>
      </c>
      <c r="C88" s="14" t="s">
        <v>4</v>
      </c>
      <c r="D88" s="19"/>
      <c r="E88" s="19"/>
      <c r="F88" s="19"/>
    </row>
    <row r="89" spans="1:6" x14ac:dyDescent="0.25">
      <c r="A89" s="7" t="s">
        <v>51</v>
      </c>
      <c r="B89" s="4" t="s">
        <v>3</v>
      </c>
      <c r="C89" s="14" t="s">
        <v>4</v>
      </c>
      <c r="D89" s="19"/>
      <c r="E89" s="19"/>
      <c r="F89" s="19"/>
    </row>
    <row r="90" spans="1:6" x14ac:dyDescent="0.25">
      <c r="A90" s="5" t="s">
        <v>85</v>
      </c>
      <c r="B90" s="4" t="s">
        <v>3</v>
      </c>
      <c r="C90" s="14" t="s">
        <v>4</v>
      </c>
      <c r="D90" s="19"/>
      <c r="E90" s="19"/>
      <c r="F90" s="19"/>
    </row>
    <row r="91" spans="1:6" x14ac:dyDescent="0.25">
      <c r="A91" s="5" t="s">
        <v>86</v>
      </c>
      <c r="B91" s="6"/>
      <c r="C91" s="6"/>
      <c r="D91" s="20"/>
      <c r="E91" s="20"/>
      <c r="F91" s="20"/>
    </row>
    <row r="92" spans="1:6" ht="30" x14ac:dyDescent="0.25">
      <c r="A92" s="9" t="s">
        <v>87</v>
      </c>
      <c r="B92" s="2"/>
      <c r="C92" s="2"/>
      <c r="D92" s="18"/>
      <c r="E92" s="18"/>
      <c r="F92" s="18"/>
    </row>
    <row r="93" spans="1:6" x14ac:dyDescent="0.25">
      <c r="A93" s="10" t="s">
        <v>81</v>
      </c>
      <c r="B93" s="4" t="s">
        <v>3</v>
      </c>
      <c r="C93" s="14" t="s">
        <v>4</v>
      </c>
      <c r="D93" s="19"/>
      <c r="E93" s="19"/>
      <c r="F93" s="19"/>
    </row>
    <row r="94" spans="1:6" x14ac:dyDescent="0.25">
      <c r="A94" s="10" t="s">
        <v>82</v>
      </c>
      <c r="B94" s="4" t="s">
        <v>3</v>
      </c>
      <c r="C94" s="14" t="s">
        <v>4</v>
      </c>
      <c r="D94" s="19"/>
      <c r="E94" s="19"/>
      <c r="F94" s="19"/>
    </row>
    <row r="95" spans="1:6" x14ac:dyDescent="0.25">
      <c r="A95" s="10" t="s">
        <v>83</v>
      </c>
      <c r="B95" s="4" t="s">
        <v>3</v>
      </c>
      <c r="C95" s="14" t="s">
        <v>4</v>
      </c>
      <c r="D95" s="19"/>
      <c r="E95" s="19"/>
      <c r="F95" s="19"/>
    </row>
    <row r="96" spans="1:6" ht="25.5" x14ac:dyDescent="0.25">
      <c r="A96" s="10" t="s">
        <v>84</v>
      </c>
      <c r="B96" s="4" t="s">
        <v>3</v>
      </c>
      <c r="C96" s="14" t="s">
        <v>4</v>
      </c>
      <c r="D96" s="19"/>
      <c r="E96" s="19"/>
      <c r="F96" s="19"/>
    </row>
    <row r="97" spans="1:6" x14ac:dyDescent="0.25">
      <c r="A97" s="10" t="s">
        <v>51</v>
      </c>
      <c r="B97" s="4" t="s">
        <v>3</v>
      </c>
      <c r="C97" s="14" t="s">
        <v>4</v>
      </c>
      <c r="D97" s="19"/>
      <c r="E97" s="19"/>
      <c r="F97" s="19"/>
    </row>
    <row r="98" spans="1:6" ht="42.75" x14ac:dyDescent="0.25">
      <c r="A98" s="13" t="s">
        <v>88</v>
      </c>
      <c r="B98" s="4" t="s">
        <v>3</v>
      </c>
      <c r="C98" s="14" t="s">
        <v>4</v>
      </c>
      <c r="D98" s="19"/>
      <c r="E98" s="19"/>
      <c r="F98" s="19"/>
    </row>
    <row r="99" spans="1:6" ht="71.25" x14ac:dyDescent="0.25">
      <c r="A99" s="5" t="s">
        <v>89</v>
      </c>
      <c r="B99" s="4" t="s">
        <v>3</v>
      </c>
      <c r="C99" s="14" t="s">
        <v>4</v>
      </c>
      <c r="D99" s="19"/>
      <c r="E99" s="19"/>
      <c r="F99" s="19"/>
    </row>
    <row r="100" spans="1:6" ht="38.25" x14ac:dyDescent="0.25">
      <c r="A100" s="10" t="s">
        <v>90</v>
      </c>
      <c r="B100" s="4" t="s">
        <v>3</v>
      </c>
      <c r="C100" s="14" t="s">
        <v>4</v>
      </c>
      <c r="D100" s="19"/>
      <c r="E100" s="19"/>
      <c r="F100" s="19"/>
    </row>
    <row r="101" spans="1:6" ht="38.25" x14ac:dyDescent="0.25">
      <c r="A101" s="10" t="s">
        <v>91</v>
      </c>
      <c r="B101" s="4" t="s">
        <v>3</v>
      </c>
      <c r="C101" s="14" t="s">
        <v>4</v>
      </c>
      <c r="D101" s="19"/>
      <c r="E101" s="19"/>
      <c r="F101" s="19"/>
    </row>
    <row r="102" spans="1:6" ht="30" x14ac:dyDescent="0.25">
      <c r="A102" s="9" t="s">
        <v>92</v>
      </c>
      <c r="B102" s="2"/>
      <c r="C102" s="2"/>
      <c r="D102" s="18"/>
      <c r="E102" s="18"/>
      <c r="F102" s="18"/>
    </row>
    <row r="103" spans="1:6" x14ac:dyDescent="0.25">
      <c r="A103" s="10" t="s">
        <v>81</v>
      </c>
      <c r="B103" s="4" t="s">
        <v>3</v>
      </c>
      <c r="C103" s="14" t="s">
        <v>4</v>
      </c>
      <c r="D103" s="19"/>
      <c r="E103" s="19"/>
      <c r="F103" s="19"/>
    </row>
    <row r="104" spans="1:6" x14ac:dyDescent="0.25">
      <c r="A104" s="10" t="s">
        <v>82</v>
      </c>
      <c r="B104" s="4" t="s">
        <v>3</v>
      </c>
      <c r="C104" s="14" t="s">
        <v>4</v>
      </c>
      <c r="D104" s="19"/>
      <c r="E104" s="19"/>
      <c r="F104" s="19"/>
    </row>
    <row r="105" spans="1:6" x14ac:dyDescent="0.25">
      <c r="A105" s="10" t="s">
        <v>83</v>
      </c>
      <c r="B105" s="4" t="s">
        <v>3</v>
      </c>
      <c r="C105" s="14" t="s">
        <v>4</v>
      </c>
      <c r="D105" s="19"/>
      <c r="E105" s="19"/>
      <c r="F105" s="19"/>
    </row>
    <row r="106" spans="1:6" ht="25.5" x14ac:dyDescent="0.25">
      <c r="A106" s="10" t="s">
        <v>84</v>
      </c>
      <c r="B106" s="4" t="s">
        <v>3</v>
      </c>
      <c r="C106" s="14" t="s">
        <v>4</v>
      </c>
      <c r="D106" s="19"/>
      <c r="E106" s="19"/>
      <c r="F106" s="19"/>
    </row>
    <row r="107" spans="1:6" x14ac:dyDescent="0.25">
      <c r="A107" s="10" t="s">
        <v>51</v>
      </c>
      <c r="B107" s="4">
        <v>430</v>
      </c>
      <c r="C107" s="4">
        <v>51</v>
      </c>
      <c r="D107" s="22">
        <v>56</v>
      </c>
      <c r="E107" s="22">
        <v>10</v>
      </c>
      <c r="F107" s="22">
        <v>11</v>
      </c>
    </row>
    <row r="108" spans="1:6" ht="28.5" x14ac:dyDescent="0.25">
      <c r="A108" s="13" t="s">
        <v>93</v>
      </c>
      <c r="B108" s="4">
        <v>430</v>
      </c>
      <c r="C108" s="4">
        <v>51</v>
      </c>
      <c r="D108" s="22">
        <v>56</v>
      </c>
      <c r="E108" s="22">
        <v>10</v>
      </c>
      <c r="F108" s="22">
        <v>11</v>
      </c>
    </row>
    <row r="109" spans="1:6" x14ac:dyDescent="0.25">
      <c r="A109" s="5" t="s">
        <v>94</v>
      </c>
      <c r="B109" s="4">
        <v>430</v>
      </c>
      <c r="C109" s="4">
        <v>51</v>
      </c>
      <c r="D109" s="22">
        <v>56</v>
      </c>
      <c r="E109" s="22">
        <v>10</v>
      </c>
      <c r="F109" s="22">
        <v>11</v>
      </c>
    </row>
    <row r="110" spans="1:6" x14ac:dyDescent="0.25">
      <c r="A110" s="5" t="s">
        <v>95</v>
      </c>
      <c r="B110" s="6"/>
      <c r="C110" s="6"/>
      <c r="D110" s="20"/>
      <c r="E110" s="20"/>
      <c r="F110" s="20"/>
    </row>
    <row r="111" spans="1:6" x14ac:dyDescent="0.25">
      <c r="A111" s="7" t="s">
        <v>96</v>
      </c>
      <c r="B111" s="4" t="s">
        <v>3</v>
      </c>
      <c r="C111" s="14" t="s">
        <v>4</v>
      </c>
      <c r="D111" s="19"/>
      <c r="E111" s="19"/>
      <c r="F111" s="19"/>
    </row>
    <row r="112" spans="1:6" x14ac:dyDescent="0.25">
      <c r="A112" s="7" t="s">
        <v>97</v>
      </c>
      <c r="B112" s="4" t="s">
        <v>3</v>
      </c>
      <c r="C112" s="14" t="s">
        <v>4</v>
      </c>
      <c r="D112" s="19"/>
      <c r="E112" s="19"/>
      <c r="F112" s="19"/>
    </row>
    <row r="113" spans="1:6" x14ac:dyDescent="0.25">
      <c r="A113" s="7" t="s">
        <v>98</v>
      </c>
      <c r="B113" s="4" t="s">
        <v>3</v>
      </c>
      <c r="C113" s="14" t="s">
        <v>4</v>
      </c>
      <c r="D113" s="19"/>
      <c r="E113" s="19"/>
      <c r="F113" s="19"/>
    </row>
    <row r="114" spans="1:6" ht="25.5" x14ac:dyDescent="0.25">
      <c r="A114" s="7" t="s">
        <v>99</v>
      </c>
      <c r="B114" s="4" t="s">
        <v>3</v>
      </c>
      <c r="C114" s="14" t="s">
        <v>4</v>
      </c>
      <c r="D114" s="19"/>
      <c r="E114" s="19"/>
      <c r="F114" s="19"/>
    </row>
    <row r="115" spans="1:6" x14ac:dyDescent="0.25">
      <c r="A115" s="7" t="s">
        <v>51</v>
      </c>
      <c r="B115" s="4">
        <v>0</v>
      </c>
      <c r="C115" s="14" t="s">
        <v>4</v>
      </c>
      <c r="D115" s="19">
        <v>0</v>
      </c>
      <c r="E115" s="19">
        <v>0</v>
      </c>
      <c r="F115" s="19">
        <v>25</v>
      </c>
    </row>
    <row r="116" spans="1:6" ht="28.5" x14ac:dyDescent="0.25">
      <c r="A116" s="5" t="s">
        <v>100</v>
      </c>
      <c r="B116" s="4">
        <v>0</v>
      </c>
      <c r="C116" s="14" t="s">
        <v>4</v>
      </c>
      <c r="D116" s="19">
        <v>0</v>
      </c>
      <c r="E116" s="19">
        <v>0</v>
      </c>
      <c r="F116" s="19">
        <v>25</v>
      </c>
    </row>
    <row r="117" spans="1:6" x14ac:dyDescent="0.25">
      <c r="A117" s="3" t="s">
        <v>101</v>
      </c>
      <c r="B117" s="4" t="s">
        <v>3</v>
      </c>
      <c r="C117" s="14" t="s">
        <v>4</v>
      </c>
      <c r="D117" s="19"/>
      <c r="E117" s="19"/>
      <c r="F117" s="19"/>
    </row>
    <row r="118" spans="1:6" ht="30" x14ac:dyDescent="0.25">
      <c r="A118" s="2" t="s">
        <v>102</v>
      </c>
      <c r="B118" s="4">
        <v>430</v>
      </c>
      <c r="C118" s="4">
        <v>51</v>
      </c>
      <c r="D118" s="22">
        <v>56</v>
      </c>
      <c r="E118" s="22">
        <v>10</v>
      </c>
      <c r="F118" s="22">
        <v>-14</v>
      </c>
    </row>
    <row r="119" spans="1:6" ht="30" x14ac:dyDescent="0.25">
      <c r="A119" s="2" t="s">
        <v>103</v>
      </c>
      <c r="B119" s="2"/>
      <c r="C119" s="2"/>
      <c r="D119" s="18"/>
      <c r="E119" s="18"/>
      <c r="F119" s="18"/>
    </row>
    <row r="120" spans="1:6" x14ac:dyDescent="0.25">
      <c r="A120" s="5" t="s">
        <v>104</v>
      </c>
      <c r="B120" s="6"/>
      <c r="C120" s="6"/>
      <c r="D120" s="20"/>
      <c r="E120" s="20"/>
      <c r="F120" s="20"/>
    </row>
    <row r="121" spans="1:6" x14ac:dyDescent="0.25">
      <c r="A121" s="7" t="s">
        <v>105</v>
      </c>
      <c r="B121" s="4" t="s">
        <v>3</v>
      </c>
      <c r="C121" s="14" t="s">
        <v>4</v>
      </c>
      <c r="D121" s="19"/>
      <c r="E121" s="19"/>
      <c r="F121" s="19"/>
    </row>
    <row r="122" spans="1:6" ht="25.5" x14ac:dyDescent="0.25">
      <c r="A122" s="7" t="s">
        <v>106</v>
      </c>
      <c r="B122" s="4" t="s">
        <v>3</v>
      </c>
      <c r="C122" s="14" t="s">
        <v>4</v>
      </c>
      <c r="D122" s="19"/>
      <c r="E122" s="19"/>
      <c r="F122" s="19"/>
    </row>
    <row r="123" spans="1:6" ht="25.5" x14ac:dyDescent="0.25">
      <c r="A123" s="7" t="s">
        <v>107</v>
      </c>
      <c r="B123" s="4" t="s">
        <v>3</v>
      </c>
      <c r="C123" s="14" t="s">
        <v>4</v>
      </c>
      <c r="D123" s="19"/>
      <c r="E123" s="19"/>
      <c r="F123" s="19"/>
    </row>
    <row r="124" spans="1:6" x14ac:dyDescent="0.25">
      <c r="A124" s="7" t="s">
        <v>108</v>
      </c>
      <c r="B124" s="4" t="s">
        <v>3</v>
      </c>
      <c r="C124" s="14" t="s">
        <v>4</v>
      </c>
      <c r="D124" s="19"/>
      <c r="E124" s="19"/>
      <c r="F124" s="19"/>
    </row>
    <row r="125" spans="1:6" ht="25.5" x14ac:dyDescent="0.25">
      <c r="A125" s="7" t="s">
        <v>109</v>
      </c>
      <c r="B125" s="4" t="s">
        <v>3</v>
      </c>
      <c r="C125" s="14" t="s">
        <v>4</v>
      </c>
      <c r="D125" s="19"/>
      <c r="E125" s="19"/>
      <c r="F125" s="19"/>
    </row>
    <row r="126" spans="1:6" x14ac:dyDescent="0.25">
      <c r="A126" s="5" t="s">
        <v>110</v>
      </c>
      <c r="B126" s="4" t="s">
        <v>3</v>
      </c>
      <c r="C126" s="14" t="s">
        <v>4</v>
      </c>
      <c r="D126" s="19"/>
      <c r="E126" s="19"/>
      <c r="F126" s="19"/>
    </row>
    <row r="127" spans="1:6" x14ac:dyDescent="0.25">
      <c r="A127" s="5" t="s">
        <v>111</v>
      </c>
      <c r="B127" s="6"/>
      <c r="C127" s="6"/>
      <c r="D127" s="20"/>
      <c r="E127" s="20"/>
      <c r="F127" s="20"/>
    </row>
    <row r="128" spans="1:6" x14ac:dyDescent="0.25">
      <c r="A128" s="7" t="s">
        <v>105</v>
      </c>
      <c r="B128" s="4" t="s">
        <v>3</v>
      </c>
      <c r="C128" s="14" t="s">
        <v>4</v>
      </c>
      <c r="D128" s="19"/>
      <c r="E128" s="19"/>
      <c r="F128" s="19"/>
    </row>
    <row r="129" spans="1:6" ht="25.5" x14ac:dyDescent="0.25">
      <c r="A129" s="7" t="s">
        <v>106</v>
      </c>
      <c r="B129" s="4" t="s">
        <v>3</v>
      </c>
      <c r="C129" s="14" t="s">
        <v>4</v>
      </c>
      <c r="D129" s="19"/>
      <c r="E129" s="19"/>
      <c r="F129" s="19"/>
    </row>
    <row r="130" spans="1:6" ht="25.5" x14ac:dyDescent="0.25">
      <c r="A130" s="7" t="s">
        <v>112</v>
      </c>
      <c r="B130" s="4" t="s">
        <v>3</v>
      </c>
      <c r="C130" s="14" t="s">
        <v>4</v>
      </c>
      <c r="D130" s="19"/>
      <c r="E130" s="19"/>
      <c r="F130" s="19"/>
    </row>
    <row r="131" spans="1:6" x14ac:dyDescent="0.25">
      <c r="A131" s="7" t="s">
        <v>108</v>
      </c>
      <c r="B131" s="4" t="s">
        <v>3</v>
      </c>
      <c r="C131" s="14" t="s">
        <v>4</v>
      </c>
      <c r="D131" s="19"/>
      <c r="E131" s="19"/>
      <c r="F131" s="19"/>
    </row>
    <row r="132" spans="1:6" ht="25.5" x14ac:dyDescent="0.25">
      <c r="A132" s="7" t="s">
        <v>109</v>
      </c>
      <c r="B132" s="4" t="s">
        <v>3</v>
      </c>
      <c r="C132" s="14" t="s">
        <v>4</v>
      </c>
      <c r="D132" s="19"/>
      <c r="E132" s="19"/>
      <c r="F132" s="19"/>
    </row>
    <row r="133" spans="1:6" x14ac:dyDescent="0.25">
      <c r="A133" s="5" t="s">
        <v>113</v>
      </c>
      <c r="B133" s="4" t="s">
        <v>3</v>
      </c>
      <c r="C133" s="14" t="s">
        <v>4</v>
      </c>
      <c r="D133" s="19"/>
      <c r="E133" s="19"/>
      <c r="F133" s="19"/>
    </row>
    <row r="134" spans="1:6" ht="45" x14ac:dyDescent="0.25">
      <c r="A134" s="2" t="s">
        <v>114</v>
      </c>
      <c r="B134" s="4" t="s">
        <v>3</v>
      </c>
      <c r="C134" s="14" t="s">
        <v>4</v>
      </c>
      <c r="D134" s="19"/>
      <c r="E134" s="19"/>
      <c r="F134" s="19"/>
    </row>
    <row r="135" spans="1:6" ht="30" x14ac:dyDescent="0.25">
      <c r="A135" s="2" t="s">
        <v>115</v>
      </c>
      <c r="B135" s="8">
        <v>191663</v>
      </c>
      <c r="C135" s="8">
        <f>+C82+C118</f>
        <v>275858</v>
      </c>
      <c r="D135" s="21">
        <f>+D82+D118</f>
        <v>119336</v>
      </c>
      <c r="E135" s="21">
        <f>+E82+E118</f>
        <v>156163</v>
      </c>
      <c r="F135" s="21">
        <f>+F82+F118</f>
        <v>58019</v>
      </c>
    </row>
    <row r="136" spans="1:6" ht="45" x14ac:dyDescent="0.25">
      <c r="A136" s="2" t="s">
        <v>116</v>
      </c>
      <c r="B136" s="2"/>
      <c r="C136" s="2"/>
      <c r="D136" s="18"/>
      <c r="E136" s="18"/>
      <c r="F136" s="18"/>
    </row>
    <row r="137" spans="1:6" x14ac:dyDescent="0.25">
      <c r="A137" s="3" t="s">
        <v>117</v>
      </c>
      <c r="B137" s="8">
        <v>58001</v>
      </c>
      <c r="C137" s="8">
        <v>76646</v>
      </c>
      <c r="D137" s="21">
        <v>53683</v>
      </c>
      <c r="E137" s="21">
        <v>43040</v>
      </c>
      <c r="F137" s="21">
        <v>18876</v>
      </c>
    </row>
    <row r="138" spans="1:6" x14ac:dyDescent="0.25">
      <c r="A138" s="3" t="s">
        <v>118</v>
      </c>
      <c r="B138" s="4" t="s">
        <v>3</v>
      </c>
      <c r="C138" s="14" t="s">
        <v>4</v>
      </c>
      <c r="D138" s="21"/>
      <c r="E138" s="21"/>
      <c r="F138" s="21"/>
    </row>
    <row r="139" spans="1:6" x14ac:dyDescent="0.25">
      <c r="A139" s="3" t="s">
        <v>119</v>
      </c>
      <c r="B139" s="4">
        <v>0</v>
      </c>
      <c r="C139" s="14" t="s">
        <v>4</v>
      </c>
      <c r="D139" s="21">
        <v>-19530</v>
      </c>
      <c r="E139" s="21">
        <v>10571</v>
      </c>
      <c r="F139" s="21">
        <v>2427</v>
      </c>
    </row>
    <row r="140" spans="1:6" ht="38.25" x14ac:dyDescent="0.25">
      <c r="A140" s="3" t="s">
        <v>120</v>
      </c>
      <c r="B140" s="4" t="s">
        <v>3</v>
      </c>
      <c r="C140" s="14" t="s">
        <v>4</v>
      </c>
      <c r="D140" s="19"/>
      <c r="E140" s="19"/>
      <c r="F140" s="19"/>
    </row>
    <row r="141" spans="1:6" ht="45" x14ac:dyDescent="0.25">
      <c r="A141" s="2" t="s">
        <v>121</v>
      </c>
      <c r="B141" s="8">
        <v>58001</v>
      </c>
      <c r="C141" s="8">
        <f>+C137</f>
        <v>76646</v>
      </c>
      <c r="D141" s="21">
        <f>+D137+D139</f>
        <v>34153</v>
      </c>
      <c r="E141" s="21">
        <f>+E137+E139</f>
        <v>53611</v>
      </c>
      <c r="F141" s="21">
        <f>+F137+F139</f>
        <v>21303</v>
      </c>
    </row>
    <row r="142" spans="1:6" ht="30.75" thickBot="1" x14ac:dyDescent="0.3">
      <c r="A142" s="2" t="s">
        <v>122</v>
      </c>
      <c r="B142" s="8">
        <v>133662</v>
      </c>
      <c r="C142" s="8">
        <f>+C135-C141</f>
        <v>199212</v>
      </c>
      <c r="D142" s="27">
        <f>+D135-D141</f>
        <v>85183</v>
      </c>
      <c r="E142" s="27">
        <f>+E135-E141</f>
        <v>102552</v>
      </c>
      <c r="F142" s="27">
        <f>+F135-F141</f>
        <v>36716</v>
      </c>
    </row>
  </sheetData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alder</dc:creator>
  <cp:lastModifiedBy>Utente</cp:lastModifiedBy>
  <dcterms:created xsi:type="dcterms:W3CDTF">2017-04-27T07:51:35Z</dcterms:created>
  <dcterms:modified xsi:type="dcterms:W3CDTF">2021-04-30T08:47:08Z</dcterms:modified>
</cp:coreProperties>
</file>