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2.0.183\OneDrive - Abbondanza Rag. Alder\CLIENTI\COMUNE\COMUNE CESENA ENERGIE PER LA CITTA' SPA\BILANCI\BILANCIO 31.12.2021\"/>
    </mc:Choice>
  </mc:AlternateContent>
  <xr:revisionPtr revIDLastSave="0" documentId="13_ncr:1_{B24C9520-1346-4FE9-8DFB-F3ABF608E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" i="1" l="1"/>
  <c r="H9" i="1"/>
  <c r="H16" i="1"/>
  <c r="H19" i="1" s="1"/>
  <c r="H35" i="1"/>
  <c r="H41" i="1"/>
  <c r="H56" i="1"/>
  <c r="H57" i="1" s="1"/>
  <c r="H65" i="1"/>
  <c r="H69" i="1" s="1"/>
  <c r="H71" i="1"/>
  <c r="H76" i="1" s="1"/>
  <c r="H141" i="1"/>
  <c r="G65" i="1"/>
  <c r="F65" i="1"/>
  <c r="G9" i="1"/>
  <c r="G16" i="1"/>
  <c r="G19" i="1" s="1"/>
  <c r="G35" i="1"/>
  <c r="G41" i="1"/>
  <c r="G56" i="1"/>
  <c r="G57" i="1" s="1"/>
  <c r="G69" i="1"/>
  <c r="G71" i="1"/>
  <c r="G76" i="1" s="1"/>
  <c r="G141" i="1"/>
  <c r="F56" i="1"/>
  <c r="F57" i="1" s="1"/>
  <c r="F9" i="1"/>
  <c r="F69" i="1"/>
  <c r="F16" i="1"/>
  <c r="F19" i="1" s="1"/>
  <c r="F35" i="1"/>
  <c r="F41" i="1"/>
  <c r="F71" i="1"/>
  <c r="F76" i="1" s="1"/>
  <c r="F141" i="1"/>
  <c r="H81" i="1" l="1"/>
  <c r="H82" i="1" s="1"/>
  <c r="H135" i="1" s="1"/>
  <c r="H142" i="1" s="1"/>
  <c r="H43" i="1"/>
  <c r="H21" i="1"/>
  <c r="G81" i="1"/>
  <c r="G82" i="1" s="1"/>
  <c r="G135" i="1" s="1"/>
  <c r="G142" i="1" s="1"/>
  <c r="G43" i="1"/>
  <c r="G21" i="1"/>
  <c r="F21" i="1"/>
  <c r="F81" i="1"/>
  <c r="F82" i="1" s="1"/>
  <c r="F135" i="1" s="1"/>
  <c r="F142" i="1" s="1"/>
  <c r="F43" i="1"/>
  <c r="E65" i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<sst xmlns="http://schemas.openxmlformats.org/spreadsheetml/2006/main" count="375" uniqueCount="124">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</sst>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"/>
  <sheetViews>
    <sheetView tabSelected="1" workbookViewId="0">
      <selection activeCell="H144" sqref="H144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7" width="17" customWidth="1"/>
    <col min="8" max="8" width="18.42578125" customWidth="1"/>
  </cols>
  <sheetData>
    <row r="1" spans="1:8" ht="15.75" thickBot="1" x14ac:dyDescent="0.3">
      <c r="A1" t="s">
        <v>123</v>
      </c>
    </row>
    <row r="2" spans="1:8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  <c r="F2" s="17">
        <v>44196</v>
      </c>
      <c r="G2" s="17">
        <v>44561</v>
      </c>
      <c r="H2" s="17">
        <v>44926</v>
      </c>
    </row>
    <row r="3" spans="1:8" x14ac:dyDescent="0.25">
      <c r="A3" s="2" t="s">
        <v>1</v>
      </c>
      <c r="B3" s="16"/>
      <c r="C3" s="16"/>
      <c r="D3" s="18"/>
      <c r="E3" s="18"/>
      <c r="F3" s="18"/>
      <c r="G3" s="18"/>
      <c r="H3" s="18"/>
    </row>
    <row r="4" spans="1:8" ht="25.5" x14ac:dyDescent="0.25">
      <c r="A4" s="3" t="s">
        <v>2</v>
      </c>
      <c r="B4" s="4" t="s">
        <v>3</v>
      </c>
      <c r="C4" s="14" t="s">
        <v>4</v>
      </c>
      <c r="D4" s="19"/>
      <c r="E4" s="19"/>
      <c r="F4" s="19"/>
      <c r="G4" s="19"/>
      <c r="H4" s="19"/>
    </row>
    <row r="5" spans="1:8" x14ac:dyDescent="0.25">
      <c r="A5" s="5" t="s">
        <v>5</v>
      </c>
      <c r="B5" s="6"/>
      <c r="C5" s="6"/>
      <c r="D5" s="20"/>
      <c r="E5" s="20"/>
      <c r="F5" s="20"/>
      <c r="G5" s="20"/>
      <c r="H5" s="20"/>
    </row>
    <row r="6" spans="1:8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  <c r="F6" s="21">
        <v>11336</v>
      </c>
      <c r="G6" s="21">
        <v>13133</v>
      </c>
      <c r="H6" s="21">
        <v>49759</v>
      </c>
    </row>
    <row r="7" spans="1:8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  <c r="F7" s="21">
        <v>792929</v>
      </c>
      <c r="G7" s="21">
        <v>656463</v>
      </c>
      <c r="H7" s="21">
        <v>710982</v>
      </c>
    </row>
    <row r="8" spans="1:8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  <c r="F8" s="22" t="s">
        <v>4</v>
      </c>
      <c r="G8" s="22" t="s">
        <v>4</v>
      </c>
      <c r="H8" s="22" t="s">
        <v>4</v>
      </c>
    </row>
    <row r="9" spans="1:8" x14ac:dyDescent="0.25">
      <c r="A9" s="5" t="s">
        <v>9</v>
      </c>
      <c r="B9" s="8">
        <v>1133458</v>
      </c>
      <c r="C9" s="8">
        <f>SUM(C6:C8)</f>
        <v>1109224</v>
      </c>
      <c r="D9" s="21">
        <f>SUM(D6:D8)</f>
        <v>957839</v>
      </c>
      <c r="E9" s="21">
        <f>SUM(E6:E8)</f>
        <v>836132</v>
      </c>
      <c r="F9" s="21">
        <f>SUM(F6:F8)</f>
        <v>804265</v>
      </c>
      <c r="G9" s="21">
        <f>SUM(G6:G8)</f>
        <v>669596</v>
      </c>
      <c r="H9" s="21">
        <f>SUM(H6:H8)</f>
        <v>760741</v>
      </c>
    </row>
    <row r="10" spans="1:8" x14ac:dyDescent="0.25">
      <c r="A10" s="5" t="s">
        <v>10</v>
      </c>
      <c r="B10" s="6"/>
      <c r="C10" s="6"/>
      <c r="D10" s="20"/>
      <c r="E10" s="20"/>
      <c r="F10" s="20"/>
      <c r="G10" s="20"/>
      <c r="H10" s="20"/>
    </row>
    <row r="11" spans="1:8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  <c r="F11" s="23">
        <v>0</v>
      </c>
      <c r="G11" s="23">
        <v>0</v>
      </c>
      <c r="H11" s="23">
        <v>0</v>
      </c>
    </row>
    <row r="12" spans="1:8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  <c r="F12" s="22" t="s">
        <v>4</v>
      </c>
      <c r="G12" s="22" t="s">
        <v>4</v>
      </c>
      <c r="H12" s="22" t="s">
        <v>4</v>
      </c>
    </row>
    <row r="13" spans="1:8" x14ac:dyDescent="0.25">
      <c r="A13" s="9" t="s">
        <v>13</v>
      </c>
      <c r="B13" s="2"/>
      <c r="C13" s="2"/>
      <c r="D13" s="18"/>
      <c r="E13" s="18"/>
      <c r="F13" s="18"/>
      <c r="G13" s="18"/>
      <c r="H13" s="18"/>
    </row>
    <row r="14" spans="1:8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  <c r="F14" s="21">
        <v>641452</v>
      </c>
      <c r="G14" s="21">
        <v>804990</v>
      </c>
      <c r="H14" s="21">
        <v>1119817</v>
      </c>
    </row>
    <row r="15" spans="1:8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  <c r="F15" s="22" t="s">
        <v>4</v>
      </c>
      <c r="G15" s="22" t="s">
        <v>4</v>
      </c>
      <c r="H15" s="22" t="s">
        <v>4</v>
      </c>
    </row>
    <row r="16" spans="1:8" x14ac:dyDescent="0.25">
      <c r="A16" s="10" t="s">
        <v>16</v>
      </c>
      <c r="B16" s="8">
        <v>399887</v>
      </c>
      <c r="C16" s="8">
        <f>SUM(C14:C15)</f>
        <v>442254</v>
      </c>
      <c r="D16" s="21">
        <f>SUM(D14:D15)</f>
        <v>629100</v>
      </c>
      <c r="E16" s="21">
        <f>SUM(E14:E15)</f>
        <v>726311</v>
      </c>
      <c r="F16" s="21">
        <f>SUM(F14:F15)</f>
        <v>641452</v>
      </c>
      <c r="G16" s="21">
        <f>SUM(G14:G15)</f>
        <v>804990</v>
      </c>
      <c r="H16" s="21">
        <f>SUM(H14:H15)</f>
        <v>1119817</v>
      </c>
    </row>
    <row r="17" spans="1:8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  <c r="F17" s="22" t="s">
        <v>4</v>
      </c>
      <c r="G17" s="22" t="s">
        <v>4</v>
      </c>
      <c r="H17" s="22" t="s">
        <v>4</v>
      </c>
    </row>
    <row r="18" spans="1:8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  <c r="F18" s="21">
        <v>941334</v>
      </c>
      <c r="G18" s="21">
        <v>1083388</v>
      </c>
      <c r="H18" s="21">
        <v>1024304</v>
      </c>
    </row>
    <row r="19" spans="1:8" x14ac:dyDescent="0.25">
      <c r="A19" s="5" t="s">
        <v>19</v>
      </c>
      <c r="B19" s="8">
        <v>2196452</v>
      </c>
      <c r="C19" s="8">
        <f>SUM(C16:C18)</f>
        <v>1224366</v>
      </c>
      <c r="D19" s="21">
        <f>SUM(D16:D18)</f>
        <v>1364602</v>
      </c>
      <c r="E19" s="21">
        <f>SUM(E16:E18)</f>
        <v>1527078</v>
      </c>
      <c r="F19" s="21">
        <f>SUM(F16:F18)</f>
        <v>1582786</v>
      </c>
      <c r="G19" s="21">
        <f>SUM(G16:G18)</f>
        <v>1888378</v>
      </c>
      <c r="H19" s="21">
        <f>SUM(H16:H18)</f>
        <v>2144121</v>
      </c>
    </row>
    <row r="20" spans="1:8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  <c r="F20" s="21">
        <v>57658</v>
      </c>
      <c r="G20" s="21">
        <v>37728</v>
      </c>
      <c r="H20" s="21">
        <v>111815</v>
      </c>
    </row>
    <row r="21" spans="1:8" x14ac:dyDescent="0.25">
      <c r="A21" s="2" t="s">
        <v>21</v>
      </c>
      <c r="B21" s="8">
        <v>3396763</v>
      </c>
      <c r="C21" s="8">
        <f>+C20+C19+C9</f>
        <v>2416623</v>
      </c>
      <c r="D21" s="21">
        <f>+D20+D19+D9+D11</f>
        <v>2421882</v>
      </c>
      <c r="E21" s="21">
        <f>+E20+E19+E9+E11</f>
        <v>2433269</v>
      </c>
      <c r="F21" s="21">
        <f>+F20+F19+F9+F11</f>
        <v>2444709</v>
      </c>
      <c r="G21" s="21">
        <f>+G20+G19+G9+G11</f>
        <v>2595702</v>
      </c>
      <c r="H21" s="21">
        <f>+H20+H19+H9+H11</f>
        <v>3016677</v>
      </c>
    </row>
    <row r="22" spans="1:8" x14ac:dyDescent="0.25">
      <c r="A22" s="2" t="s">
        <v>22</v>
      </c>
      <c r="B22" s="2"/>
      <c r="C22" s="2"/>
      <c r="D22" s="18"/>
      <c r="E22" s="18"/>
      <c r="F22" s="18"/>
      <c r="G22" s="18"/>
      <c r="H22" s="18"/>
    </row>
    <row r="23" spans="1:8" x14ac:dyDescent="0.25">
      <c r="A23" s="5" t="s">
        <v>23</v>
      </c>
      <c r="B23" s="6"/>
      <c r="C23" s="6"/>
      <c r="D23" s="20"/>
      <c r="E23" s="20"/>
      <c r="F23" s="20"/>
      <c r="G23" s="20"/>
      <c r="H23" s="20"/>
    </row>
    <row r="24" spans="1:8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  <c r="F24" s="21">
        <v>1000000</v>
      </c>
      <c r="G24" s="21">
        <v>1000000</v>
      </c>
      <c r="H24" s="21">
        <v>1000000</v>
      </c>
    </row>
    <row r="25" spans="1:8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  <c r="F25" s="22" t="s">
        <v>4</v>
      </c>
      <c r="G25" s="22" t="s">
        <v>4</v>
      </c>
      <c r="H25" s="22" t="s">
        <v>4</v>
      </c>
    </row>
    <row r="26" spans="1:8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  <c r="F26" s="22" t="s">
        <v>4</v>
      </c>
      <c r="G26" s="22" t="s">
        <v>4</v>
      </c>
      <c r="H26" s="22" t="s">
        <v>4</v>
      </c>
    </row>
    <row r="27" spans="1:8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  <c r="F27" s="21">
        <v>56124</v>
      </c>
      <c r="G27" s="21">
        <v>57959</v>
      </c>
      <c r="H27" s="21">
        <v>59870</v>
      </c>
    </row>
    <row r="28" spans="1:8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  <c r="F28" s="22" t="s">
        <v>4</v>
      </c>
      <c r="G28" s="22" t="s">
        <v>4</v>
      </c>
      <c r="H28" s="22" t="s">
        <v>4</v>
      </c>
    </row>
    <row r="29" spans="1:8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  <c r="F29" s="21">
        <v>164713</v>
      </c>
      <c r="G29" s="21">
        <v>164713</v>
      </c>
      <c r="H29" s="21">
        <v>164713</v>
      </c>
    </row>
    <row r="30" spans="1:8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  <c r="F30" s="22" t="s">
        <v>4</v>
      </c>
      <c r="G30" s="22" t="s">
        <v>4</v>
      </c>
      <c r="H30" s="22" t="s">
        <v>4</v>
      </c>
    </row>
    <row r="31" spans="1:8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  <c r="F31" s="22" t="s">
        <v>4</v>
      </c>
      <c r="G31" s="22" t="s">
        <v>4</v>
      </c>
      <c r="H31" s="22" t="s">
        <v>4</v>
      </c>
    </row>
    <row r="32" spans="1:8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  <c r="F32" s="21">
        <v>36716</v>
      </c>
      <c r="G32" s="21">
        <v>38218</v>
      </c>
      <c r="H32" s="21">
        <v>204841</v>
      </c>
    </row>
    <row r="33" spans="1:8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  <c r="F33" s="22" t="s">
        <v>4</v>
      </c>
      <c r="G33" s="22" t="s">
        <v>4</v>
      </c>
      <c r="H33" s="22" t="s">
        <v>4</v>
      </c>
    </row>
    <row r="34" spans="1:8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  <c r="F34" s="22" t="s">
        <v>4</v>
      </c>
      <c r="G34" s="22" t="s">
        <v>4</v>
      </c>
      <c r="H34" s="22" t="s">
        <v>4</v>
      </c>
    </row>
    <row r="35" spans="1:8" x14ac:dyDescent="0.25">
      <c r="A35" s="5" t="s">
        <v>35</v>
      </c>
      <c r="B35" s="8">
        <v>2259216</v>
      </c>
      <c r="C35" s="8">
        <f>SUM(C24:C34)</f>
        <v>1331449</v>
      </c>
      <c r="D35" s="21">
        <f>SUM(D24:D34)</f>
        <v>1296633</v>
      </c>
      <c r="E35" s="21">
        <f>SUM(E24:E34)</f>
        <v>1318261</v>
      </c>
      <c r="F35" s="21">
        <f>SUM(F24:F34)</f>
        <v>1257553</v>
      </c>
      <c r="G35" s="21">
        <f>SUM(G24:G34)</f>
        <v>1260890</v>
      </c>
      <c r="H35" s="21">
        <f>SUM(H24:H34)</f>
        <v>1429424</v>
      </c>
    </row>
    <row r="36" spans="1:8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  <c r="F36" s="21">
        <v>443413</v>
      </c>
      <c r="G36" s="21">
        <v>443413</v>
      </c>
      <c r="H36" s="21">
        <v>438629</v>
      </c>
    </row>
    <row r="37" spans="1:8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  <c r="F37" s="21">
        <v>180918</v>
      </c>
      <c r="G37" s="21">
        <v>214570</v>
      </c>
      <c r="H37" s="21">
        <v>257957</v>
      </c>
    </row>
    <row r="38" spans="1:8" x14ac:dyDescent="0.25">
      <c r="A38" s="5" t="s">
        <v>38</v>
      </c>
      <c r="B38" s="6"/>
      <c r="C38" s="6"/>
      <c r="D38" s="20"/>
      <c r="E38" s="20"/>
      <c r="F38" s="20"/>
      <c r="G38" s="20"/>
      <c r="H38" s="20"/>
    </row>
    <row r="39" spans="1:8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  <c r="F39" s="21">
        <v>452649</v>
      </c>
      <c r="G39" s="21">
        <v>550877</v>
      </c>
      <c r="H39" s="21">
        <v>751731</v>
      </c>
    </row>
    <row r="40" spans="1:8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  <c r="F40" s="22" t="s">
        <v>4</v>
      </c>
      <c r="G40" s="22" t="s">
        <v>4</v>
      </c>
      <c r="H40" s="22" t="s">
        <v>4</v>
      </c>
    </row>
    <row r="41" spans="1:8" x14ac:dyDescent="0.25">
      <c r="A41" s="5" t="s">
        <v>39</v>
      </c>
      <c r="B41" s="8">
        <v>361767</v>
      </c>
      <c r="C41" s="8">
        <f>SUM(C39:C40)</f>
        <v>315646</v>
      </c>
      <c r="D41" s="21">
        <f>SUM(D39:D40)</f>
        <v>363275</v>
      </c>
      <c r="E41" s="21">
        <f>SUM(E39:E40)</f>
        <v>422362</v>
      </c>
      <c r="F41" s="21">
        <f>SUM(F39:F40)</f>
        <v>452649</v>
      </c>
      <c r="G41" s="21">
        <f>SUM(G39:G40)</f>
        <v>550877</v>
      </c>
      <c r="H41" s="21">
        <f>SUM(H39:H40)</f>
        <v>751731</v>
      </c>
    </row>
    <row r="42" spans="1:8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  <c r="F42" s="21">
        <v>110176</v>
      </c>
      <c r="G42" s="21">
        <v>125952</v>
      </c>
      <c r="H42" s="21">
        <v>138936</v>
      </c>
    </row>
    <row r="43" spans="1:8" x14ac:dyDescent="0.25">
      <c r="A43" s="2" t="s">
        <v>41</v>
      </c>
      <c r="B43" s="8">
        <v>3396763</v>
      </c>
      <c r="C43" s="8">
        <f>+C42+C41+C35+C36+C37</f>
        <v>2416623</v>
      </c>
      <c r="D43" s="21">
        <f>+D42+D41+D35+D36+D37</f>
        <v>2421882</v>
      </c>
      <c r="E43" s="21">
        <f>+E42+E41+E35+E36+E37</f>
        <v>2433269</v>
      </c>
      <c r="F43" s="21">
        <f>+F42+F41+F35+F36+F37</f>
        <v>2444709</v>
      </c>
      <c r="G43" s="21">
        <f>+G42+G41+G35+G36+G37</f>
        <v>2595702</v>
      </c>
      <c r="H43" s="21">
        <f>+H42+H41+H35+H36+H37</f>
        <v>3016677</v>
      </c>
    </row>
    <row r="44" spans="1:8" x14ac:dyDescent="0.25">
      <c r="A44" s="11"/>
      <c r="B44" s="11"/>
      <c r="C44" s="11"/>
      <c r="D44" s="24"/>
      <c r="E44" s="24"/>
      <c r="F44" s="24"/>
      <c r="G44" s="24"/>
      <c r="H44" s="24"/>
    </row>
    <row r="45" spans="1:8" ht="15.75" thickBot="1" x14ac:dyDescent="0.3">
      <c r="A45" s="12"/>
      <c r="D45" s="25"/>
      <c r="E45" s="25"/>
      <c r="F45" s="25"/>
      <c r="G45" s="25"/>
      <c r="H45" s="25"/>
    </row>
    <row r="46" spans="1:8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  <c r="F46" s="17">
        <v>44196</v>
      </c>
      <c r="G46" s="17">
        <v>44561</v>
      </c>
      <c r="H46" s="17">
        <v>44926</v>
      </c>
    </row>
    <row r="47" spans="1:8" x14ac:dyDescent="0.25">
      <c r="A47" s="2" t="s">
        <v>43</v>
      </c>
      <c r="B47" s="16"/>
      <c r="C47" s="16"/>
      <c r="D47" s="18"/>
      <c r="E47" s="18"/>
      <c r="F47" s="18"/>
      <c r="G47" s="18"/>
      <c r="H47" s="18"/>
    </row>
    <row r="48" spans="1:8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  <c r="F48" s="21">
        <v>1650039</v>
      </c>
      <c r="G48" s="21">
        <v>1780072</v>
      </c>
      <c r="H48" s="21">
        <v>2498596</v>
      </c>
    </row>
    <row r="49" spans="1:8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  <c r="F49" s="22" t="s">
        <v>4</v>
      </c>
      <c r="G49" s="22" t="s">
        <v>4</v>
      </c>
      <c r="H49" s="22" t="s">
        <v>4</v>
      </c>
    </row>
    <row r="50" spans="1:8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  <c r="F50" s="26">
        <v>0</v>
      </c>
      <c r="G50" s="26">
        <v>0</v>
      </c>
      <c r="H50" s="26">
        <v>0</v>
      </c>
    </row>
    <row r="51" spans="1:8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  <c r="F51" s="22" t="s">
        <v>4</v>
      </c>
      <c r="G51" s="22" t="s">
        <v>4</v>
      </c>
      <c r="H51" s="22" t="s">
        <v>4</v>
      </c>
    </row>
    <row r="52" spans="1:8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  <c r="F52" s="22" t="s">
        <v>4</v>
      </c>
      <c r="G52" s="22" t="s">
        <v>4</v>
      </c>
      <c r="H52" s="22" t="s">
        <v>4</v>
      </c>
    </row>
    <row r="53" spans="1:8" x14ac:dyDescent="0.25">
      <c r="A53" s="5" t="s">
        <v>49</v>
      </c>
      <c r="B53" s="6"/>
      <c r="C53" s="6"/>
      <c r="D53" s="20"/>
      <c r="E53" s="20"/>
      <c r="F53" s="20"/>
      <c r="G53" s="20"/>
      <c r="H53" s="20"/>
    </row>
    <row r="54" spans="1:8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  <c r="F54" s="22">
        <v>2432</v>
      </c>
      <c r="G54" s="22">
        <v>1012</v>
      </c>
      <c r="H54" s="26">
        <v>17527</v>
      </c>
    </row>
    <row r="55" spans="1:8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  <c r="F55" s="21">
        <v>241419</v>
      </c>
      <c r="G55" s="21">
        <v>249094</v>
      </c>
      <c r="H55" s="26">
        <v>333089</v>
      </c>
    </row>
    <row r="56" spans="1:8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  <c r="F56" s="21">
        <f>SUM(F54:F55)</f>
        <v>243851</v>
      </c>
      <c r="G56" s="21">
        <f>SUM(G54:G55)</f>
        <v>250106</v>
      </c>
      <c r="H56" s="26">
        <f>SUM(H54:H55)</f>
        <v>350616</v>
      </c>
    </row>
    <row r="57" spans="1:8" x14ac:dyDescent="0.25">
      <c r="A57" s="2" t="s">
        <v>53</v>
      </c>
      <c r="B57" s="8">
        <v>1851964</v>
      </c>
      <c r="C57" s="8">
        <f>+C56+C48</f>
        <v>1811756</v>
      </c>
      <c r="D57" s="21">
        <f>+D56+D48+D50</f>
        <v>1965257</v>
      </c>
      <c r="E57" s="21">
        <f>+E56+E48+E50</f>
        <v>2040339</v>
      </c>
      <c r="F57" s="21">
        <f>+F56+F48+F50</f>
        <v>1893890</v>
      </c>
      <c r="G57" s="21">
        <f>+G56+G48+G50</f>
        <v>2030178</v>
      </c>
      <c r="H57" s="26">
        <f>+H56+H48+H50</f>
        <v>2849212</v>
      </c>
    </row>
    <row r="58" spans="1:8" x14ac:dyDescent="0.25">
      <c r="A58" s="2" t="s">
        <v>54</v>
      </c>
      <c r="B58" s="2"/>
      <c r="C58" s="2"/>
      <c r="D58" s="18"/>
      <c r="E58" s="18"/>
      <c r="F58" s="18"/>
      <c r="G58" s="18"/>
      <c r="H58" s="18"/>
    </row>
    <row r="59" spans="1:8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  <c r="F59" s="21">
        <v>905779</v>
      </c>
      <c r="G59" s="21">
        <v>995806</v>
      </c>
      <c r="H59" s="21">
        <v>1532114</v>
      </c>
    </row>
    <row r="60" spans="1:8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  <c r="F60" s="21">
        <v>112593</v>
      </c>
      <c r="G60" s="21">
        <v>107368</v>
      </c>
      <c r="H60" s="21">
        <v>111053</v>
      </c>
    </row>
    <row r="61" spans="1:8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  <c r="F61" s="22" t="s">
        <v>4</v>
      </c>
      <c r="G61" s="22" t="s">
        <v>4</v>
      </c>
      <c r="H61" s="22" t="s">
        <v>4</v>
      </c>
    </row>
    <row r="62" spans="1:8" x14ac:dyDescent="0.25">
      <c r="A62" s="5" t="s">
        <v>58</v>
      </c>
      <c r="B62" s="6"/>
      <c r="C62" s="6"/>
      <c r="D62" s="20"/>
      <c r="E62" s="20"/>
      <c r="F62" s="20"/>
      <c r="G62" s="20"/>
      <c r="H62" s="20"/>
    </row>
    <row r="63" spans="1:8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  <c r="F63" s="21">
        <v>472716</v>
      </c>
      <c r="G63" s="21">
        <v>506074</v>
      </c>
      <c r="H63" s="21">
        <v>512612</v>
      </c>
    </row>
    <row r="64" spans="1:8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  <c r="F64" s="21">
        <v>130266</v>
      </c>
      <c r="G64" s="21">
        <v>147548</v>
      </c>
      <c r="H64" s="21">
        <v>160279</v>
      </c>
    </row>
    <row r="65" spans="1:8" ht="57" x14ac:dyDescent="0.25">
      <c r="A65" s="5" t="s">
        <v>61</v>
      </c>
      <c r="B65" s="8">
        <v>24379</v>
      </c>
      <c r="C65" s="8">
        <f>+C66+C68</f>
        <v>25504</v>
      </c>
      <c r="D65" s="21">
        <f>+D66+D68</f>
        <v>34332</v>
      </c>
      <c r="E65" s="21">
        <f>+E66+E68</f>
        <v>29120</v>
      </c>
      <c r="F65" s="21">
        <f>+F66+F68</f>
        <v>31430</v>
      </c>
      <c r="G65" s="21">
        <f>+G66+G68</f>
        <v>41369</v>
      </c>
      <c r="H65" s="21">
        <f>+H66+H68</f>
        <v>55284</v>
      </c>
    </row>
    <row r="66" spans="1:8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  <c r="F66" s="21">
        <v>31430</v>
      </c>
      <c r="G66" s="21">
        <v>40885</v>
      </c>
      <c r="H66" s="21">
        <v>54621</v>
      </c>
    </row>
    <row r="67" spans="1:8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  <c r="F67" s="22"/>
      <c r="G67" s="22"/>
      <c r="H67" s="22"/>
    </row>
    <row r="68" spans="1:8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  <c r="F68" s="21"/>
      <c r="G68" s="21">
        <v>484</v>
      </c>
      <c r="H68" s="21">
        <v>663</v>
      </c>
    </row>
    <row r="69" spans="1:8" x14ac:dyDescent="0.25">
      <c r="A69" s="5" t="s">
        <v>65</v>
      </c>
      <c r="B69" s="8">
        <v>398544</v>
      </c>
      <c r="C69" s="8">
        <f>+C65+C63+C64</f>
        <v>427892</v>
      </c>
      <c r="D69" s="21">
        <f>+D65+D63+D64</f>
        <v>512732</v>
      </c>
      <c r="E69" s="21">
        <f>+E65+E63+E64</f>
        <v>559899</v>
      </c>
      <c r="F69" s="21">
        <f>+F65+F63+F64</f>
        <v>634412</v>
      </c>
      <c r="G69" s="21">
        <f>+G65+G63+G64</f>
        <v>694991</v>
      </c>
      <c r="H69" s="21">
        <f>+H65+H63+H64</f>
        <v>728175</v>
      </c>
    </row>
    <row r="70" spans="1:8" x14ac:dyDescent="0.25">
      <c r="A70" s="5" t="s">
        <v>66</v>
      </c>
      <c r="B70" s="6"/>
      <c r="C70" s="6"/>
      <c r="D70" s="20"/>
      <c r="E70" s="20"/>
      <c r="F70" s="20"/>
      <c r="G70" s="20"/>
      <c r="H70" s="20"/>
    </row>
    <row r="71" spans="1:8" ht="57" x14ac:dyDescent="0.25">
      <c r="A71" s="5" t="s">
        <v>67</v>
      </c>
      <c r="B71" s="8">
        <v>141008</v>
      </c>
      <c r="C71" s="8">
        <f>+C72+C73</f>
        <v>151528</v>
      </c>
      <c r="D71" s="21">
        <f>+D72+D73</f>
        <v>157121</v>
      </c>
      <c r="E71" s="21">
        <f>+E72+E73</f>
        <v>158593</v>
      </c>
      <c r="F71" s="21">
        <f>+F72+F73</f>
        <v>167700</v>
      </c>
      <c r="G71" s="21">
        <f>+G72+G73</f>
        <v>175254</v>
      </c>
      <c r="H71" s="21">
        <f>+H72+H73</f>
        <v>196191</v>
      </c>
    </row>
    <row r="72" spans="1:8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  <c r="F72" s="21">
        <v>2834</v>
      </c>
      <c r="G72" s="21">
        <v>3992</v>
      </c>
      <c r="H72" s="21">
        <v>14146</v>
      </c>
    </row>
    <row r="73" spans="1:8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  <c r="F73" s="21">
        <v>164866</v>
      </c>
      <c r="G73" s="21">
        <v>171262</v>
      </c>
      <c r="H73" s="21">
        <v>182045</v>
      </c>
    </row>
    <row r="74" spans="1:8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  <c r="F74" s="22" t="s">
        <v>4</v>
      </c>
      <c r="G74" s="22" t="s">
        <v>4</v>
      </c>
      <c r="H74" s="22" t="s">
        <v>4</v>
      </c>
    </row>
    <row r="75" spans="1:8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  <c r="F75" s="19" t="s">
        <v>4</v>
      </c>
      <c r="G75" s="19" t="s">
        <v>4</v>
      </c>
      <c r="H75" s="19" t="s">
        <v>4</v>
      </c>
    </row>
    <row r="76" spans="1:8" ht="28.5" x14ac:dyDescent="0.25">
      <c r="A76" s="5" t="s">
        <v>72</v>
      </c>
      <c r="B76" s="8">
        <v>141008</v>
      </c>
      <c r="C76" s="8">
        <f>+C71</f>
        <v>151528</v>
      </c>
      <c r="D76" s="21">
        <f>+D71</f>
        <v>157121</v>
      </c>
      <c r="E76" s="21">
        <f>+E71</f>
        <v>158593</v>
      </c>
      <c r="F76" s="21">
        <f>+F71</f>
        <v>167700</v>
      </c>
      <c r="G76" s="21">
        <f>+G71</f>
        <v>175254</v>
      </c>
      <c r="H76" s="21">
        <f>+H71</f>
        <v>196191</v>
      </c>
    </row>
    <row r="77" spans="1:8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  <c r="F77" s="21" t="s">
        <v>4</v>
      </c>
      <c r="G77" s="21" t="s">
        <v>4</v>
      </c>
      <c r="H77" s="21" t="s">
        <v>4</v>
      </c>
    </row>
    <row r="78" spans="1:8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  <c r="F78" s="21"/>
      <c r="G78" s="21"/>
      <c r="H78" s="21"/>
    </row>
    <row r="79" spans="1:8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  <c r="F79" s="22" t="s">
        <v>4</v>
      </c>
      <c r="G79" s="22" t="s">
        <v>4</v>
      </c>
      <c r="H79" s="22" t="s">
        <v>4</v>
      </c>
    </row>
    <row r="80" spans="1:8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  <c r="F80" s="21">
        <v>15373</v>
      </c>
      <c r="G80" s="21">
        <v>2714</v>
      </c>
      <c r="H80" s="21">
        <v>3882</v>
      </c>
    </row>
    <row r="81" spans="1:8" x14ac:dyDescent="0.25">
      <c r="A81" s="2" t="s">
        <v>77</v>
      </c>
      <c r="B81" s="8">
        <v>1660731</v>
      </c>
      <c r="C81" s="8">
        <f>+C80+C76+C69+C60+C59</f>
        <v>1535949</v>
      </c>
      <c r="D81" s="21">
        <f>+D80+D76+D69+D60+D59+D78</f>
        <v>1845977</v>
      </c>
      <c r="E81" s="21">
        <f>+E80+E76+E69+E60+E59+E78</f>
        <v>1884186</v>
      </c>
      <c r="F81" s="21">
        <f>+F80+F76+F69+F60+F59+F78</f>
        <v>1835857</v>
      </c>
      <c r="G81" s="21">
        <f>+G80+G76+G69+G60+G59+G78</f>
        <v>1976133</v>
      </c>
      <c r="H81" s="21">
        <f>+H80+H76+H69+H60+H59+H78</f>
        <v>2571415</v>
      </c>
    </row>
    <row r="82" spans="1:8" ht="30" x14ac:dyDescent="0.25">
      <c r="A82" s="2" t="s">
        <v>78</v>
      </c>
      <c r="B82" s="8">
        <v>191233</v>
      </c>
      <c r="C82" s="8">
        <f>+C57-C81</f>
        <v>275807</v>
      </c>
      <c r="D82" s="21">
        <f>+D57-D81</f>
        <v>119280</v>
      </c>
      <c r="E82" s="21">
        <f>+E57-E81</f>
        <v>156153</v>
      </c>
      <c r="F82" s="21">
        <f>+F57-F81</f>
        <v>58033</v>
      </c>
      <c r="G82" s="21">
        <f>+G57-G81</f>
        <v>54045</v>
      </c>
      <c r="H82" s="21">
        <f>+H57-H81</f>
        <v>277797</v>
      </c>
    </row>
    <row r="83" spans="1:8" x14ac:dyDescent="0.25">
      <c r="A83" s="2" t="s">
        <v>79</v>
      </c>
      <c r="B83" s="2"/>
      <c r="C83" s="2"/>
      <c r="D83" s="18"/>
      <c r="E83" s="18"/>
      <c r="F83" s="18"/>
      <c r="G83" s="18"/>
      <c r="H83" s="18"/>
    </row>
    <row r="84" spans="1:8" x14ac:dyDescent="0.25">
      <c r="A84" s="5" t="s">
        <v>80</v>
      </c>
      <c r="B84" s="6"/>
      <c r="C84" s="6"/>
      <c r="D84" s="20"/>
      <c r="E84" s="20"/>
      <c r="F84" s="20"/>
      <c r="G84" s="20"/>
      <c r="H84" s="20"/>
    </row>
    <row r="85" spans="1:8" x14ac:dyDescent="0.25">
      <c r="A85" s="7" t="s">
        <v>81</v>
      </c>
      <c r="B85" s="4" t="s">
        <v>3</v>
      </c>
      <c r="C85" s="14" t="s">
        <v>4</v>
      </c>
      <c r="D85" s="19"/>
      <c r="E85" s="19"/>
      <c r="F85" s="19"/>
      <c r="G85" s="19"/>
      <c r="H85" s="19"/>
    </row>
    <row r="86" spans="1:8" x14ac:dyDescent="0.25">
      <c r="A86" s="7" t="s">
        <v>82</v>
      </c>
      <c r="B86" s="4" t="s">
        <v>3</v>
      </c>
      <c r="C86" s="14" t="s">
        <v>4</v>
      </c>
      <c r="D86" s="19"/>
      <c r="E86" s="19"/>
      <c r="F86" s="19"/>
      <c r="G86" s="19"/>
      <c r="H86" s="19"/>
    </row>
    <row r="87" spans="1:8" x14ac:dyDescent="0.25">
      <c r="A87" s="7" t="s">
        <v>83</v>
      </c>
      <c r="B87" s="4" t="s">
        <v>3</v>
      </c>
      <c r="C87" s="14" t="s">
        <v>4</v>
      </c>
      <c r="D87" s="19"/>
      <c r="E87" s="19"/>
      <c r="F87" s="19"/>
      <c r="G87" s="19"/>
      <c r="H87" s="19"/>
    </row>
    <row r="88" spans="1:8" ht="25.5" x14ac:dyDescent="0.25">
      <c r="A88" s="7" t="s">
        <v>84</v>
      </c>
      <c r="B88" s="4" t="s">
        <v>3</v>
      </c>
      <c r="C88" s="14" t="s">
        <v>4</v>
      </c>
      <c r="D88" s="19"/>
      <c r="E88" s="19"/>
      <c r="F88" s="19"/>
      <c r="G88" s="19"/>
      <c r="H88" s="19"/>
    </row>
    <row r="89" spans="1:8" x14ac:dyDescent="0.25">
      <c r="A89" s="7" t="s">
        <v>51</v>
      </c>
      <c r="B89" s="4" t="s">
        <v>3</v>
      </c>
      <c r="C89" s="14" t="s">
        <v>4</v>
      </c>
      <c r="D89" s="19"/>
      <c r="E89" s="19"/>
      <c r="F89" s="19"/>
      <c r="G89" s="19"/>
      <c r="H89" s="19"/>
    </row>
    <row r="90" spans="1:8" x14ac:dyDescent="0.25">
      <c r="A90" s="5" t="s">
        <v>85</v>
      </c>
      <c r="B90" s="4" t="s">
        <v>3</v>
      </c>
      <c r="C90" s="14" t="s">
        <v>4</v>
      </c>
      <c r="D90" s="19"/>
      <c r="E90" s="19"/>
      <c r="F90" s="19"/>
      <c r="G90" s="19"/>
      <c r="H90" s="19"/>
    </row>
    <row r="91" spans="1:8" x14ac:dyDescent="0.25">
      <c r="A91" s="5" t="s">
        <v>86</v>
      </c>
      <c r="B91" s="6"/>
      <c r="C91" s="6"/>
      <c r="D91" s="20"/>
      <c r="E91" s="20"/>
      <c r="F91" s="20"/>
      <c r="G91" s="20"/>
      <c r="H91" s="20"/>
    </row>
    <row r="92" spans="1:8" ht="30" x14ac:dyDescent="0.25">
      <c r="A92" s="9" t="s">
        <v>87</v>
      </c>
      <c r="B92" s="2"/>
      <c r="C92" s="2"/>
      <c r="D92" s="18"/>
      <c r="E92" s="18"/>
      <c r="F92" s="18"/>
      <c r="G92" s="18"/>
      <c r="H92" s="18"/>
    </row>
    <row r="93" spans="1:8" x14ac:dyDescent="0.25">
      <c r="A93" s="10" t="s">
        <v>81</v>
      </c>
      <c r="B93" s="4" t="s">
        <v>3</v>
      </c>
      <c r="C93" s="14" t="s">
        <v>4</v>
      </c>
      <c r="D93" s="19"/>
      <c r="E93" s="19"/>
      <c r="F93" s="19"/>
      <c r="G93" s="19"/>
      <c r="H93" s="19"/>
    </row>
    <row r="94" spans="1:8" x14ac:dyDescent="0.25">
      <c r="A94" s="10" t="s">
        <v>82</v>
      </c>
      <c r="B94" s="4" t="s">
        <v>3</v>
      </c>
      <c r="C94" s="14" t="s">
        <v>4</v>
      </c>
      <c r="D94" s="19"/>
      <c r="E94" s="19"/>
      <c r="F94" s="19"/>
      <c r="G94" s="19"/>
      <c r="H94" s="19"/>
    </row>
    <row r="95" spans="1:8" x14ac:dyDescent="0.25">
      <c r="A95" s="10" t="s">
        <v>83</v>
      </c>
      <c r="B95" s="4" t="s">
        <v>3</v>
      </c>
      <c r="C95" s="14" t="s">
        <v>4</v>
      </c>
      <c r="D95" s="19"/>
      <c r="E95" s="19"/>
      <c r="F95" s="19"/>
      <c r="G95" s="19"/>
      <c r="H95" s="19"/>
    </row>
    <row r="96" spans="1:8" ht="25.5" x14ac:dyDescent="0.25">
      <c r="A96" s="10" t="s">
        <v>84</v>
      </c>
      <c r="B96" s="4" t="s">
        <v>3</v>
      </c>
      <c r="C96" s="14" t="s">
        <v>4</v>
      </c>
      <c r="D96" s="19"/>
      <c r="E96" s="19"/>
      <c r="F96" s="19"/>
      <c r="G96" s="19"/>
      <c r="H96" s="19"/>
    </row>
    <row r="97" spans="1:8" x14ac:dyDescent="0.25">
      <c r="A97" s="10" t="s">
        <v>51</v>
      </c>
      <c r="B97" s="4" t="s">
        <v>3</v>
      </c>
      <c r="C97" s="14" t="s">
        <v>4</v>
      </c>
      <c r="D97" s="19"/>
      <c r="E97" s="19"/>
      <c r="F97" s="19"/>
      <c r="G97" s="19"/>
      <c r="H97" s="19"/>
    </row>
    <row r="98" spans="1:8" ht="42.75" x14ac:dyDescent="0.25">
      <c r="A98" s="13" t="s">
        <v>88</v>
      </c>
      <c r="B98" s="4" t="s">
        <v>3</v>
      </c>
      <c r="C98" s="14" t="s">
        <v>4</v>
      </c>
      <c r="D98" s="19"/>
      <c r="E98" s="19"/>
      <c r="F98" s="19"/>
      <c r="G98" s="19"/>
      <c r="H98" s="19"/>
    </row>
    <row r="99" spans="1:8" ht="71.25" x14ac:dyDescent="0.25">
      <c r="A99" s="5" t="s">
        <v>89</v>
      </c>
      <c r="B99" s="4" t="s">
        <v>3</v>
      </c>
      <c r="C99" s="14" t="s">
        <v>4</v>
      </c>
      <c r="D99" s="19"/>
      <c r="E99" s="19"/>
      <c r="F99" s="19"/>
      <c r="G99" s="19"/>
      <c r="H99" s="19"/>
    </row>
    <row r="100" spans="1:8" ht="38.25" x14ac:dyDescent="0.25">
      <c r="A100" s="10" t="s">
        <v>90</v>
      </c>
      <c r="B100" s="4" t="s">
        <v>3</v>
      </c>
      <c r="C100" s="14" t="s">
        <v>4</v>
      </c>
      <c r="D100" s="19"/>
      <c r="E100" s="19"/>
      <c r="F100" s="19"/>
      <c r="G100" s="19"/>
      <c r="H100" s="19"/>
    </row>
    <row r="101" spans="1:8" ht="38.25" x14ac:dyDescent="0.25">
      <c r="A101" s="10" t="s">
        <v>91</v>
      </c>
      <c r="B101" s="4" t="s">
        <v>3</v>
      </c>
      <c r="C101" s="14" t="s">
        <v>4</v>
      </c>
      <c r="D101" s="19"/>
      <c r="E101" s="19"/>
      <c r="F101" s="19"/>
      <c r="G101" s="19"/>
      <c r="H101" s="19"/>
    </row>
    <row r="102" spans="1:8" ht="30" x14ac:dyDescent="0.25">
      <c r="A102" s="9" t="s">
        <v>92</v>
      </c>
      <c r="B102" s="2"/>
      <c r="C102" s="2"/>
      <c r="D102" s="18"/>
      <c r="E102" s="18"/>
      <c r="F102" s="18"/>
      <c r="G102" s="18"/>
      <c r="H102" s="18"/>
    </row>
    <row r="103" spans="1:8" x14ac:dyDescent="0.25">
      <c r="A103" s="10" t="s">
        <v>81</v>
      </c>
      <c r="B103" s="4" t="s">
        <v>3</v>
      </c>
      <c r="C103" s="14" t="s">
        <v>4</v>
      </c>
      <c r="D103" s="19"/>
      <c r="E103" s="19"/>
      <c r="F103" s="19"/>
      <c r="G103" s="19"/>
      <c r="H103" s="19"/>
    </row>
    <row r="104" spans="1:8" x14ac:dyDescent="0.25">
      <c r="A104" s="10" t="s">
        <v>82</v>
      </c>
      <c r="B104" s="4" t="s">
        <v>3</v>
      </c>
      <c r="C104" s="14" t="s">
        <v>4</v>
      </c>
      <c r="D104" s="19"/>
      <c r="E104" s="19"/>
      <c r="F104" s="19"/>
      <c r="G104" s="19"/>
      <c r="H104" s="19"/>
    </row>
    <row r="105" spans="1:8" x14ac:dyDescent="0.25">
      <c r="A105" s="10" t="s">
        <v>83</v>
      </c>
      <c r="B105" s="4" t="s">
        <v>3</v>
      </c>
      <c r="C105" s="14" t="s">
        <v>4</v>
      </c>
      <c r="D105" s="19"/>
      <c r="E105" s="19"/>
      <c r="F105" s="19"/>
      <c r="G105" s="19"/>
      <c r="H105" s="19"/>
    </row>
    <row r="106" spans="1:8" ht="25.5" x14ac:dyDescent="0.25">
      <c r="A106" s="10" t="s">
        <v>84</v>
      </c>
      <c r="B106" s="4" t="s">
        <v>3</v>
      </c>
      <c r="C106" s="14" t="s">
        <v>4</v>
      </c>
      <c r="D106" s="19"/>
      <c r="E106" s="19"/>
      <c r="F106" s="19"/>
      <c r="G106" s="19"/>
      <c r="H106" s="19"/>
    </row>
    <row r="107" spans="1:8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  <c r="F107" s="22">
        <v>11</v>
      </c>
      <c r="G107" s="22">
        <v>11</v>
      </c>
      <c r="H107" s="22">
        <v>23</v>
      </c>
    </row>
    <row r="108" spans="1:8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  <c r="F108" s="22">
        <v>11</v>
      </c>
      <c r="G108" s="22">
        <v>11</v>
      </c>
      <c r="H108" s="22">
        <v>23</v>
      </c>
    </row>
    <row r="109" spans="1:8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  <c r="F109" s="22">
        <v>11</v>
      </c>
      <c r="G109" s="22">
        <v>11</v>
      </c>
      <c r="H109" s="22">
        <v>23</v>
      </c>
    </row>
    <row r="110" spans="1:8" x14ac:dyDescent="0.25">
      <c r="A110" s="5" t="s">
        <v>95</v>
      </c>
      <c r="B110" s="6"/>
      <c r="C110" s="6"/>
      <c r="D110" s="20"/>
      <c r="E110" s="20"/>
      <c r="F110" s="20"/>
      <c r="G110" s="20"/>
      <c r="H110" s="20"/>
    </row>
    <row r="111" spans="1:8" x14ac:dyDescent="0.25">
      <c r="A111" s="7" t="s">
        <v>96</v>
      </c>
      <c r="B111" s="4" t="s">
        <v>3</v>
      </c>
      <c r="C111" s="14" t="s">
        <v>4</v>
      </c>
      <c r="D111" s="19"/>
      <c r="E111" s="19"/>
      <c r="F111" s="19"/>
      <c r="G111" s="19"/>
      <c r="H111" s="19"/>
    </row>
    <row r="112" spans="1:8" x14ac:dyDescent="0.25">
      <c r="A112" s="7" t="s">
        <v>97</v>
      </c>
      <c r="B112" s="4" t="s">
        <v>3</v>
      </c>
      <c r="C112" s="14" t="s">
        <v>4</v>
      </c>
      <c r="D112" s="19"/>
      <c r="E112" s="19"/>
      <c r="F112" s="19"/>
      <c r="G112" s="19"/>
      <c r="H112" s="19"/>
    </row>
    <row r="113" spans="1:8" x14ac:dyDescent="0.25">
      <c r="A113" s="7" t="s">
        <v>98</v>
      </c>
      <c r="B113" s="4" t="s">
        <v>3</v>
      </c>
      <c r="C113" s="14" t="s">
        <v>4</v>
      </c>
      <c r="D113" s="19"/>
      <c r="E113" s="19"/>
      <c r="F113" s="19"/>
      <c r="G113" s="19"/>
      <c r="H113" s="19"/>
    </row>
    <row r="114" spans="1:8" ht="25.5" x14ac:dyDescent="0.25">
      <c r="A114" s="7" t="s">
        <v>99</v>
      </c>
      <c r="B114" s="4" t="s">
        <v>3</v>
      </c>
      <c r="C114" s="14" t="s">
        <v>4</v>
      </c>
      <c r="D114" s="19"/>
      <c r="E114" s="19"/>
      <c r="F114" s="19"/>
      <c r="G114" s="19"/>
      <c r="H114" s="19"/>
    </row>
    <row r="115" spans="1:8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  <c r="F115" s="19">
        <v>25</v>
      </c>
      <c r="G115" s="19">
        <v>1</v>
      </c>
      <c r="H115" s="19">
        <v>0</v>
      </c>
    </row>
    <row r="116" spans="1:8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  <c r="F116" s="19">
        <v>25</v>
      </c>
      <c r="G116" s="19">
        <v>1</v>
      </c>
      <c r="H116" s="19">
        <v>0</v>
      </c>
    </row>
    <row r="117" spans="1:8" x14ac:dyDescent="0.25">
      <c r="A117" s="3" t="s">
        <v>101</v>
      </c>
      <c r="B117" s="4" t="s">
        <v>3</v>
      </c>
      <c r="C117" s="14" t="s">
        <v>4</v>
      </c>
      <c r="D117" s="19"/>
      <c r="E117" s="19"/>
      <c r="F117" s="19"/>
      <c r="G117" s="19"/>
      <c r="H117" s="19"/>
    </row>
    <row r="118" spans="1:8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  <c r="F118" s="22">
        <v>-14</v>
      </c>
      <c r="G118" s="22">
        <v>10</v>
      </c>
      <c r="H118" s="22">
        <f>+H109-H116</f>
        <v>23</v>
      </c>
    </row>
    <row r="119" spans="1:8" ht="30" x14ac:dyDescent="0.25">
      <c r="A119" s="2" t="s">
        <v>103</v>
      </c>
      <c r="B119" s="2"/>
      <c r="C119" s="2"/>
      <c r="D119" s="18"/>
      <c r="E119" s="18"/>
      <c r="F119" s="18"/>
      <c r="G119" s="18"/>
      <c r="H119" s="18"/>
    </row>
    <row r="120" spans="1:8" x14ac:dyDescent="0.25">
      <c r="A120" s="5" t="s">
        <v>104</v>
      </c>
      <c r="B120" s="6"/>
      <c r="C120" s="6"/>
      <c r="D120" s="20"/>
      <c r="E120" s="20"/>
      <c r="F120" s="20"/>
      <c r="G120" s="20"/>
      <c r="H120" s="20"/>
    </row>
    <row r="121" spans="1:8" x14ac:dyDescent="0.25">
      <c r="A121" s="7" t="s">
        <v>105</v>
      </c>
      <c r="B121" s="4" t="s">
        <v>3</v>
      </c>
      <c r="C121" s="14" t="s">
        <v>4</v>
      </c>
      <c r="D121" s="19"/>
      <c r="E121" s="19"/>
      <c r="F121" s="19"/>
      <c r="G121" s="19"/>
      <c r="H121" s="19"/>
    </row>
    <row r="122" spans="1:8" ht="25.5" x14ac:dyDescent="0.25">
      <c r="A122" s="7" t="s">
        <v>106</v>
      </c>
      <c r="B122" s="4" t="s">
        <v>3</v>
      </c>
      <c r="C122" s="14" t="s">
        <v>4</v>
      </c>
      <c r="D122" s="19"/>
      <c r="E122" s="19"/>
      <c r="F122" s="19"/>
      <c r="G122" s="19"/>
      <c r="H122" s="19"/>
    </row>
    <row r="123" spans="1:8" ht="25.5" x14ac:dyDescent="0.25">
      <c r="A123" s="7" t="s">
        <v>107</v>
      </c>
      <c r="B123" s="4" t="s">
        <v>3</v>
      </c>
      <c r="C123" s="14" t="s">
        <v>4</v>
      </c>
      <c r="D123" s="19"/>
      <c r="E123" s="19"/>
      <c r="F123" s="19"/>
      <c r="G123" s="19"/>
      <c r="H123" s="19"/>
    </row>
    <row r="124" spans="1:8" x14ac:dyDescent="0.25">
      <c r="A124" s="7" t="s">
        <v>108</v>
      </c>
      <c r="B124" s="4" t="s">
        <v>3</v>
      </c>
      <c r="C124" s="14" t="s">
        <v>4</v>
      </c>
      <c r="D124" s="19"/>
      <c r="E124" s="19"/>
      <c r="F124" s="19"/>
      <c r="G124" s="19"/>
      <c r="H124" s="19"/>
    </row>
    <row r="125" spans="1:8" ht="25.5" x14ac:dyDescent="0.25">
      <c r="A125" s="7" t="s">
        <v>109</v>
      </c>
      <c r="B125" s="4" t="s">
        <v>3</v>
      </c>
      <c r="C125" s="14" t="s">
        <v>4</v>
      </c>
      <c r="D125" s="19"/>
      <c r="E125" s="19"/>
      <c r="F125" s="19"/>
      <c r="G125" s="19"/>
      <c r="H125" s="19"/>
    </row>
    <row r="126" spans="1:8" x14ac:dyDescent="0.25">
      <c r="A126" s="5" t="s">
        <v>110</v>
      </c>
      <c r="B126" s="4" t="s">
        <v>3</v>
      </c>
      <c r="C126" s="14" t="s">
        <v>4</v>
      </c>
      <c r="D126" s="19"/>
      <c r="E126" s="19"/>
      <c r="F126" s="19"/>
      <c r="G126" s="19"/>
      <c r="H126" s="19"/>
    </row>
    <row r="127" spans="1:8" x14ac:dyDescent="0.25">
      <c r="A127" s="5" t="s">
        <v>111</v>
      </c>
      <c r="B127" s="6"/>
      <c r="C127" s="6"/>
      <c r="D127" s="20"/>
      <c r="E127" s="20"/>
      <c r="F127" s="20"/>
      <c r="G127" s="20"/>
      <c r="H127" s="20"/>
    </row>
    <row r="128" spans="1:8" x14ac:dyDescent="0.25">
      <c r="A128" s="7" t="s">
        <v>105</v>
      </c>
      <c r="B128" s="4" t="s">
        <v>3</v>
      </c>
      <c r="C128" s="14" t="s">
        <v>4</v>
      </c>
      <c r="D128" s="19"/>
      <c r="E128" s="19"/>
      <c r="F128" s="19"/>
      <c r="G128" s="19"/>
      <c r="H128" s="19"/>
    </row>
    <row r="129" spans="1:8" ht="25.5" x14ac:dyDescent="0.25">
      <c r="A129" s="7" t="s">
        <v>106</v>
      </c>
      <c r="B129" s="4" t="s">
        <v>3</v>
      </c>
      <c r="C129" s="14" t="s">
        <v>4</v>
      </c>
      <c r="D129" s="19"/>
      <c r="E129" s="19"/>
      <c r="F129" s="19"/>
      <c r="G129" s="19"/>
      <c r="H129" s="19"/>
    </row>
    <row r="130" spans="1:8" ht="25.5" x14ac:dyDescent="0.25">
      <c r="A130" s="7" t="s">
        <v>112</v>
      </c>
      <c r="B130" s="4" t="s">
        <v>3</v>
      </c>
      <c r="C130" s="14" t="s">
        <v>4</v>
      </c>
      <c r="D130" s="19"/>
      <c r="E130" s="19"/>
      <c r="F130" s="19"/>
      <c r="G130" s="19"/>
      <c r="H130" s="19"/>
    </row>
    <row r="131" spans="1:8" x14ac:dyDescent="0.25">
      <c r="A131" s="7" t="s">
        <v>108</v>
      </c>
      <c r="B131" s="4" t="s">
        <v>3</v>
      </c>
      <c r="C131" s="14" t="s">
        <v>4</v>
      </c>
      <c r="D131" s="19"/>
      <c r="E131" s="19"/>
      <c r="F131" s="19"/>
      <c r="G131" s="19"/>
      <c r="H131" s="19"/>
    </row>
    <row r="132" spans="1:8" ht="25.5" x14ac:dyDescent="0.25">
      <c r="A132" s="7" t="s">
        <v>109</v>
      </c>
      <c r="B132" s="4" t="s">
        <v>3</v>
      </c>
      <c r="C132" s="14" t="s">
        <v>4</v>
      </c>
      <c r="D132" s="19"/>
      <c r="E132" s="19"/>
      <c r="F132" s="19"/>
      <c r="G132" s="19"/>
      <c r="H132" s="19"/>
    </row>
    <row r="133" spans="1:8" x14ac:dyDescent="0.25">
      <c r="A133" s="5" t="s">
        <v>113</v>
      </c>
      <c r="B133" s="4" t="s">
        <v>3</v>
      </c>
      <c r="C133" s="14" t="s">
        <v>4</v>
      </c>
      <c r="D133" s="19"/>
      <c r="E133" s="19"/>
      <c r="F133" s="19"/>
      <c r="G133" s="19"/>
      <c r="H133" s="19"/>
    </row>
    <row r="134" spans="1:8" ht="45" x14ac:dyDescent="0.25">
      <c r="A134" s="2" t="s">
        <v>114</v>
      </c>
      <c r="B134" s="4" t="s">
        <v>3</v>
      </c>
      <c r="C134" s="14" t="s">
        <v>4</v>
      </c>
      <c r="D134" s="19"/>
      <c r="E134" s="19"/>
      <c r="F134" s="19"/>
      <c r="G134" s="19"/>
      <c r="H134" s="19"/>
    </row>
    <row r="135" spans="1:8" ht="30" x14ac:dyDescent="0.25">
      <c r="A135" s="2" t="s">
        <v>115</v>
      </c>
      <c r="B135" s="8">
        <v>191663</v>
      </c>
      <c r="C135" s="8">
        <f>+C82+C118</f>
        <v>275858</v>
      </c>
      <c r="D135" s="21">
        <f>+D82+D118</f>
        <v>119336</v>
      </c>
      <c r="E135" s="21">
        <f>+E82+E118</f>
        <v>156163</v>
      </c>
      <c r="F135" s="21">
        <f>+F82+F118</f>
        <v>58019</v>
      </c>
      <c r="G135" s="21">
        <f>+G82+G118</f>
        <v>54055</v>
      </c>
      <c r="H135" s="21">
        <f>+H82+H118</f>
        <v>277820</v>
      </c>
    </row>
    <row r="136" spans="1:8" ht="45" x14ac:dyDescent="0.25">
      <c r="A136" s="2" t="s">
        <v>116</v>
      </c>
      <c r="B136" s="2"/>
      <c r="C136" s="2"/>
      <c r="D136" s="18"/>
      <c r="E136" s="18"/>
      <c r="F136" s="18"/>
      <c r="G136" s="18"/>
      <c r="H136" s="18"/>
    </row>
    <row r="137" spans="1:8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  <c r="F137" s="21">
        <v>18876</v>
      </c>
      <c r="G137" s="21">
        <v>15837</v>
      </c>
      <c r="H137" s="21">
        <v>71644</v>
      </c>
    </row>
    <row r="138" spans="1:8" x14ac:dyDescent="0.25">
      <c r="A138" s="3" t="s">
        <v>118</v>
      </c>
      <c r="B138" s="4" t="s">
        <v>3</v>
      </c>
      <c r="C138" s="14" t="s">
        <v>4</v>
      </c>
      <c r="D138" s="21"/>
      <c r="E138" s="21"/>
      <c r="F138" s="21"/>
      <c r="G138" s="21"/>
      <c r="H138" s="21"/>
    </row>
    <row r="139" spans="1:8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  <c r="F139" s="21">
        <v>2427</v>
      </c>
      <c r="G139" s="21"/>
      <c r="H139" s="21">
        <v>1335</v>
      </c>
    </row>
    <row r="140" spans="1:8" ht="38.25" x14ac:dyDescent="0.25">
      <c r="A140" s="3" t="s">
        <v>120</v>
      </c>
      <c r="B140" s="4" t="s">
        <v>3</v>
      </c>
      <c r="C140" s="14" t="s">
        <v>4</v>
      </c>
      <c r="D140" s="19"/>
      <c r="E140" s="19"/>
      <c r="F140" s="19"/>
      <c r="G140" s="19"/>
      <c r="H140" s="19"/>
    </row>
    <row r="141" spans="1:8" ht="45" x14ac:dyDescent="0.25">
      <c r="A141" s="2" t="s">
        <v>121</v>
      </c>
      <c r="B141" s="8">
        <v>58001</v>
      </c>
      <c r="C141" s="8">
        <f>+C137</f>
        <v>76646</v>
      </c>
      <c r="D141" s="21">
        <f>+D137+D139</f>
        <v>34153</v>
      </c>
      <c r="E141" s="21">
        <f>+E137+E139</f>
        <v>53611</v>
      </c>
      <c r="F141" s="21">
        <f>+F137+F139</f>
        <v>21303</v>
      </c>
      <c r="G141" s="21">
        <f>+G137+G139</f>
        <v>15837</v>
      </c>
      <c r="H141" s="21">
        <f>+H137+H139</f>
        <v>72979</v>
      </c>
    </row>
    <row r="142" spans="1:8" ht="30.75" thickBot="1" x14ac:dyDescent="0.3">
      <c r="A142" s="2" t="s">
        <v>122</v>
      </c>
      <c r="B142" s="8">
        <v>133662</v>
      </c>
      <c r="C142" s="8">
        <f>+C135-C141</f>
        <v>199212</v>
      </c>
      <c r="D142" s="27">
        <f>+D135-D141</f>
        <v>85183</v>
      </c>
      <c r="E142" s="27">
        <f>+E135-E141</f>
        <v>102552</v>
      </c>
      <c r="F142" s="27">
        <f>+F135-F141</f>
        <v>36716</v>
      </c>
      <c r="G142" s="27">
        <f>+G135-G141</f>
        <v>38218</v>
      </c>
      <c r="H142" s="27">
        <f>+H135-H141</f>
        <v>204841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Utente</cp:lastModifiedBy>
  <dcterms:created xsi:type="dcterms:W3CDTF">2017-04-27T07:51:35Z</dcterms:created>
  <dcterms:modified xsi:type="dcterms:W3CDTF">2023-06-14T08:44:20Z</dcterms:modified>
</cp:coreProperties>
</file>