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98AF999D-1A90-402C-AEE2-665711A894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7" i="1" l="1"/>
  <c r="G74" i="1"/>
  <c r="G65" i="1"/>
  <c r="G64" i="1"/>
  <c r="G32" i="1"/>
  <c r="G12" i="1"/>
  <c r="G13" i="1" s="1"/>
  <c r="G27" i="1"/>
  <c r="G37" i="1"/>
  <c r="G38" i="1" l="1"/>
  <c r="G91" i="1" s="1"/>
  <c r="G98" i="1" s="1"/>
  <c r="F12" i="1"/>
  <c r="F13" i="1"/>
  <c r="F27" i="1"/>
  <c r="F32" i="1"/>
  <c r="F37" i="1" s="1"/>
  <c r="F38" i="1" s="1"/>
  <c r="F91" i="1" s="1"/>
  <c r="F98" i="1" s="1"/>
  <c r="E12" i="1"/>
  <c r="E13" i="1" s="1"/>
  <c r="E27" i="1"/>
  <c r="E32" i="1"/>
  <c r="E37" i="1" s="1"/>
  <c r="D19" i="1"/>
  <c r="D27" i="1"/>
  <c r="D12" i="1"/>
  <c r="D32" i="1"/>
  <c r="E38" i="1" l="1"/>
  <c r="D13" i="1"/>
  <c r="D37" i="1"/>
  <c r="C97" i="1"/>
  <c r="C32" i="1"/>
  <c r="C13" i="1"/>
  <c r="E91" i="1" l="1"/>
  <c r="E98" i="1" s="1"/>
  <c r="D38" i="1"/>
  <c r="C37" i="1"/>
  <c r="C38" i="1" s="1"/>
  <c r="C91" i="1" s="1"/>
  <c r="C98" i="1" s="1"/>
  <c r="B97" i="1"/>
  <c r="B32" i="1"/>
  <c r="B37" i="1" s="1"/>
  <c r="B12" i="1"/>
  <c r="B13" i="1" s="1"/>
  <c r="D91" i="1" l="1"/>
  <c r="B38" i="1"/>
  <c r="B91" i="1" s="1"/>
  <c r="B98" i="1" s="1"/>
  <c r="D98" i="1" l="1"/>
</calcChain>
</file>

<file path=xl/sharedStrings.xml><?xml version="1.0" encoding="utf-8"?>
<sst xmlns="http://schemas.openxmlformats.org/spreadsheetml/2006/main" count="422" uniqueCount="84">
  <si>
    <t>-</t>
  </si>
  <si>
    <t xml:space="preserve"> </t>
  </si>
  <si>
    <t>Conto economico</t>
  </si>
  <si>
    <t>A) Valore della produzione</t>
  </si>
  <si>
    <t>1) ricavi delle vendite e delle prestazioni</t>
  </si>
  <si>
    <t>2), 3) variazioni delle rimanenze di prodotti in corso di lavorazione, semilavorati e finiti e dei lavori in corso su ordinazione</t>
  </si>
  <si>
    <t>2) variazioni delle rimanenze di prodotti in corso di lavorazione, semilavorati e finiti</t>
  </si>
  <si>
    <t>3) variazioni dei lavori in corso su ordinazione</t>
  </si>
  <si>
    <t>4) incrementi di immobilizzazioni per lavori interni</t>
  </si>
  <si>
    <t>5) altri ricavi e proventi</t>
  </si>
  <si>
    <t>contributi in conto esercizio</t>
  </si>
  <si>
    <t>altri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</si>
  <si>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</si>
  <si>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</si>
  <si>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</si>
  <si>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</si>
  <si>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</si>
  <si>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di terzi</t>
  </si>
  <si>
    <t>9) per il personale</t>
  </si>
  <si>
    <t>a) salari e stipendi</t>
  </si>
  <si>
    <t>b) oneri sociali</t>
  </si>
  <si>
    <t>C), d), e) trattamento di fine rapporto, trattamento di quiescenza, altri costi del personale</t>
  </si>
  <si>
    <t>c) trattamento di fine rapporto</t>
  </si>
  <si>
    <t>d) trattamento di quiescenza e simili</t>
  </si>
  <si>
    <t>e) altri costi</t>
  </si>
  <si>
    <t>Totale costi per il personale</t>
  </si>
  <si>
    <t>10) ammortamenti e svalutazioni</t>
  </si>
  <si>
    <t>A), b), c) ammortamento delle immobilizzazioni immateriali e materiali, altre svalutazioni delle immobilizzazioni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</si>
  <si>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</si>
  <si>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</si>
  <si>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</si>
  <si>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</si>
  <si>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Totale ammortamenti e svalutazioni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</si>
  <si>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</si>
  <si>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</si>
  <si>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</si>
  <si>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</si>
  <si>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</si>
  <si>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 (A - B)</t>
  </si>
  <si>
    <t>C) Proventi e oneri finanziari</t>
  </si>
  <si>
    <t>15) proventi da partecipazioni</t>
  </si>
  <si>
    <t>da imprese controllate</t>
  </si>
  <si>
    <t>da imprese collegate</t>
  </si>
  <si>
    <t>da imprese controllanti</t>
  </si>
  <si>
    <t>da imprese sottoposte al controllo delle controllanti</t>
  </si>
  <si>
    <t>Totale proventi da partecipazioni</t>
  </si>
  <si>
    <t>16) altri proventi finanziari</t>
  </si>
  <si>
    <t>a) da crediti iscritti nelle immobilizzazioni</t>
  </si>
  <si>
    <t>Totale proventi finanziari da crediti iscritti nelle immobilizzazioni</t>
  </si>
  <si>
    <t>B), c) da titoli iscritti nelle immobilizzazioni che non costituiscono partecipazioni e da titoli iscritti nell'attivo circolante che non costituiscono partecip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</si>
  <si>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</si>
  <si>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</si>
  <si>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</si>
  <si>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Totale proventi diversi dai precedenti</t>
  </si>
  <si>
    <t>Totale altri proventi finanziari</t>
  </si>
  <si>
    <t>17) interessi e altri oneri finanziari</t>
  </si>
  <si>
    <t>verso imprese controllate</t>
  </si>
  <si>
    <t>verso imprese collegate</t>
  </si>
  <si>
    <t>verso imprese controllanti</t>
  </si>
  <si>
    <t>verso imprese sottoposte al controllo delle controllanti</t>
  </si>
  <si>
    <t>Totale interessi e altri oneri finanziari</t>
  </si>
  <si>
    <t>17-bis) utili e perdite su cambi</t>
  </si>
  <si>
    <t>Totale proventi e oneri finanziari (15 + 16 - 17 + - 17-bis)</t>
  </si>
  <si>
    <t>D) Rettifiche di valore di attività e passività finanziarie</t>
  </si>
  <si>
    <t>18) rivalutazioni</t>
  </si>
  <si>
    <t>a) di partecipazioni</t>
  </si>
  <si>
    <t>b) di immobilizzazioni finanziarie che non costituiscono partecipazioni</t>
  </si>
  <si>
    <t>c) di titoli iscritti all'attivo circolante che non costituiscono partecipazioni</t>
  </si>
  <si>
    <t>d) di strumenti finanziari derivati</t>
  </si>
  <si>
    <t>di attività finanziarie per la gestione accentrata della tesoreria</t>
  </si>
  <si>
    <t>Totale rivalutazioni</t>
  </si>
  <si>
    <t>19) svalutazioni</t>
  </si>
  <si>
    <t>c) di titoli iscritti nell'attivo circolante che non costituiscono partecipazioni</t>
  </si>
  <si>
    <t>Totale svalutazioni</t>
  </si>
  <si>
    <t>Totale delle rettifiche di valore di attività e passività finanziarie (18 - 19)</t>
  </si>
  <si>
    <t>Risultato prima delle imposte (A - B + - C + - D)</t>
  </si>
  <si>
    <t>20) Imposte sul reddito dell'esercizio, correnti, differite e anticipate</t>
  </si>
  <si>
    <t>imposte correnti</t>
  </si>
  <si>
    <t>imposte relative a esercizi precedenti</t>
  </si>
  <si>
    <t>imposte differite e anticipate</t>
  </si>
  <si>
    <t>proventi (oneri) da adesione al regime di consolidato fiscale / trasparenza fiscale</t>
  </si>
  <si>
    <t>Totale delle imposte sul reddito dell'esercizio, correnti, differite e anticipate</t>
  </si>
  <si>
    <t>21) Utile (perdita) consolidati dell'esercizio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</si>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</sst>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3"/>
    </xf>
    <xf numFmtId="14" fontId="1" fillId="2" borderId="5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4" fontId="3" fillId="0" borderId="7" xfId="1" applyNumberFormat="1" applyFont="1" applyBorder="1" applyAlignment="1">
      <alignment horizontal="right" vertical="center" wrapText="1"/>
    </xf>
    <xf numFmtId="164" fontId="4" fillId="0" borderId="7" xfId="1" applyNumberFormat="1" applyFont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indent="3"/>
    </xf>
    <xf numFmtId="3" fontId="3" fillId="0" borderId="11" xfId="0" applyNumberFormat="1" applyFont="1" applyBorder="1" applyAlignment="1">
      <alignment horizontal="right" vertical="center" wrapText="1"/>
    </xf>
    <xf numFmtId="164" fontId="3" fillId="0" borderId="12" xfId="1" applyNumberFormat="1" applyFont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 indent="2"/>
    </xf>
    <xf numFmtId="3" fontId="7" fillId="0" borderId="1" xfId="0" applyNumberFormat="1" applyFont="1" applyBorder="1" applyAlignment="1">
      <alignment horizontal="right" vertical="center" wrapText="1"/>
    </xf>
    <xf numFmtId="164" fontId="7" fillId="0" borderId="5" xfId="1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 indent="2"/>
    </xf>
    <xf numFmtId="164" fontId="2" fillId="0" borderId="6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 indent="2"/>
    </xf>
    <xf numFmtId="0" fontId="4" fillId="0" borderId="8" xfId="0" applyFont="1" applyBorder="1" applyAlignment="1">
      <alignment vertical="center" wrapText="1"/>
    </xf>
    <xf numFmtId="164" fontId="4" fillId="0" borderId="6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 indent="4"/>
    </xf>
    <xf numFmtId="0" fontId="3" fillId="0" borderId="8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 indent="3"/>
    </xf>
    <xf numFmtId="0" fontId="6" fillId="0" borderId="13" xfId="0" applyFont="1" applyBorder="1" applyAlignment="1">
      <alignment horizontal="left" vertical="center" wrapText="1" indent="2"/>
    </xf>
    <xf numFmtId="0" fontId="7" fillId="0" borderId="14" xfId="0" applyFont="1" applyBorder="1" applyAlignment="1">
      <alignment horizontal="right" vertical="center" wrapText="1"/>
    </xf>
    <xf numFmtId="164" fontId="7" fillId="0" borderId="15" xfId="1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 indent="2"/>
    </xf>
    <xf numFmtId="0" fontId="3" fillId="0" borderId="17" xfId="0" applyFont="1" applyBorder="1" applyAlignment="1">
      <alignment horizontal="right" vertical="center" wrapText="1"/>
    </xf>
    <xf numFmtId="164" fontId="3" fillId="0" borderId="18" xfId="1" applyNumberFormat="1" applyFont="1" applyBorder="1" applyAlignment="1">
      <alignment horizontal="right" vertical="center" wrapText="1"/>
    </xf>
    <xf numFmtId="0" fontId="8" fillId="0" borderId="13" xfId="0" applyFont="1" applyBorder="1" applyAlignment="1">
      <alignment vertical="center" wrapText="1"/>
    </xf>
    <xf numFmtId="3" fontId="7" fillId="0" borderId="14" xfId="0" applyNumberFormat="1" applyFont="1" applyBorder="1" applyAlignment="1">
      <alignment horizontal="right" vertical="center" wrapText="1"/>
    </xf>
    <xf numFmtId="0" fontId="9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8"/>
  <sheetViews>
    <sheetView tabSelected="1" topLeftCell="A74" workbookViewId="0">
      <selection activeCell="G17" sqref="G17"/>
    </sheetView>
  </sheetViews>
  <sheetFormatPr defaultRowHeight="15" x14ac:dyDescent="0.25"/>
  <cols>
    <col min="1" max="1" width="59.5703125" customWidth="1"/>
    <col min="2" max="3" width="18.28515625" customWidth="1"/>
    <col min="4" max="6" width="18.140625" customWidth="1"/>
    <col min="7" max="7" width="19.42578125" customWidth="1"/>
  </cols>
  <sheetData>
    <row r="1" spans="1:7" ht="24" thickBot="1" x14ac:dyDescent="0.4">
      <c r="A1" s="47" t="s">
        <v>83</v>
      </c>
    </row>
    <row r="2" spans="1:7" ht="18.75" thickBot="1" x14ac:dyDescent="0.3">
      <c r="A2" s="1" t="s">
        <v>2</v>
      </c>
      <c r="B2" s="14">
        <v>43830</v>
      </c>
      <c r="C2" s="9">
        <v>44196</v>
      </c>
      <c r="D2" s="9">
        <v>44561</v>
      </c>
      <c r="E2" s="9">
        <v>44926</v>
      </c>
      <c r="F2" s="9">
        <v>45291</v>
      </c>
      <c r="G2" s="9">
        <v>45657</v>
      </c>
    </row>
    <row r="3" spans="1:7" x14ac:dyDescent="0.25">
      <c r="A3" s="2" t="s">
        <v>3</v>
      </c>
      <c r="B3" s="15"/>
      <c r="C3" s="10"/>
      <c r="D3" s="10"/>
      <c r="E3" s="10"/>
      <c r="F3" s="10"/>
      <c r="G3" s="10"/>
    </row>
    <row r="4" spans="1:7" x14ac:dyDescent="0.25">
      <c r="A4" s="3" t="s">
        <v>4</v>
      </c>
      <c r="B4" s="16">
        <v>1757141</v>
      </c>
      <c r="C4" s="11">
        <v>1960606</v>
      </c>
      <c r="D4" s="11">
        <v>1991402</v>
      </c>
      <c r="E4" s="11">
        <v>2952879.6</v>
      </c>
      <c r="F4" s="11">
        <v>3084073</v>
      </c>
      <c r="G4" s="11">
        <v>3398398</v>
      </c>
    </row>
    <row r="5" spans="1:7" ht="45" x14ac:dyDescent="0.25">
      <c r="A5" s="4" t="s">
        <v>5</v>
      </c>
      <c r="B5" s="17" t="s">
        <v>0</v>
      </c>
      <c r="C5" s="11" t="s">
        <v>0</v>
      </c>
      <c r="D5" s="11" t="s">
        <v>0</v>
      </c>
      <c r="E5" s="11" t="s">
        <v>0</v>
      </c>
      <c r="F5" s="11" t="s">
        <v>0</v>
      </c>
      <c r="G5" s="11" t="s">
        <v>0</v>
      </c>
    </row>
    <row r="6" spans="1:7" ht="25.5" x14ac:dyDescent="0.25">
      <c r="A6" s="5" t="s">
        <v>6</v>
      </c>
      <c r="B6" s="17" t="s">
        <v>0</v>
      </c>
      <c r="C6" s="11" t="s">
        <v>0</v>
      </c>
      <c r="D6" s="11" t="s">
        <v>0</v>
      </c>
      <c r="E6" s="11" t="s">
        <v>0</v>
      </c>
      <c r="F6" s="11" t="s">
        <v>0</v>
      </c>
      <c r="G6" s="11" t="s">
        <v>0</v>
      </c>
    </row>
    <row r="7" spans="1:7" x14ac:dyDescent="0.25">
      <c r="A7" s="5" t="s">
        <v>7</v>
      </c>
      <c r="B7" s="17" t="s">
        <v>0</v>
      </c>
      <c r="C7" s="11" t="s">
        <v>0</v>
      </c>
      <c r="D7" s="11" t="s">
        <v>0</v>
      </c>
      <c r="E7" s="11" t="s">
        <v>0</v>
      </c>
      <c r="F7" s="11" t="s">
        <v>0</v>
      </c>
      <c r="G7" s="11" t="s">
        <v>0</v>
      </c>
    </row>
    <row r="8" spans="1:7" x14ac:dyDescent="0.25">
      <c r="A8" s="3" t="s">
        <v>8</v>
      </c>
      <c r="B8" s="17" t="s">
        <v>0</v>
      </c>
      <c r="C8" s="11" t="s">
        <v>0</v>
      </c>
      <c r="D8" s="11" t="s">
        <v>0</v>
      </c>
      <c r="E8" s="11" t="s">
        <v>0</v>
      </c>
      <c r="F8" s="11" t="s">
        <v>0</v>
      </c>
      <c r="G8" s="11" t="s">
        <v>0</v>
      </c>
    </row>
    <row r="9" spans="1:7" x14ac:dyDescent="0.25">
      <c r="A9" s="6" t="s">
        <v>9</v>
      </c>
      <c r="B9" s="18"/>
      <c r="C9" s="12"/>
      <c r="D9" s="12"/>
      <c r="E9" s="12"/>
      <c r="F9" s="12"/>
      <c r="G9" s="12"/>
    </row>
    <row r="10" spans="1:7" x14ac:dyDescent="0.25">
      <c r="A10" s="5" t="s">
        <v>10</v>
      </c>
      <c r="B10" s="17" t="s">
        <v>0</v>
      </c>
      <c r="C10" s="11" t="s">
        <v>0</v>
      </c>
      <c r="D10" s="11" t="s">
        <v>0</v>
      </c>
      <c r="E10" s="11" t="s">
        <v>0</v>
      </c>
      <c r="F10" s="11" t="s">
        <v>0</v>
      </c>
      <c r="G10" s="11" t="s">
        <v>0</v>
      </c>
    </row>
    <row r="11" spans="1:7" x14ac:dyDescent="0.25">
      <c r="A11" s="5" t="s">
        <v>11</v>
      </c>
      <c r="B11" s="16">
        <v>237429</v>
      </c>
      <c r="C11" s="11">
        <v>237429</v>
      </c>
      <c r="D11" s="11">
        <v>239273</v>
      </c>
      <c r="E11" s="11">
        <v>241401</v>
      </c>
      <c r="F11" s="11">
        <v>241401</v>
      </c>
      <c r="G11" s="11">
        <v>241401</v>
      </c>
    </row>
    <row r="12" spans="1:7" ht="15.75" thickBot="1" x14ac:dyDescent="0.3">
      <c r="A12" s="27" t="s">
        <v>12</v>
      </c>
      <c r="B12" s="21">
        <f>+B11</f>
        <v>237429</v>
      </c>
      <c r="C12" s="22">
        <v>237429</v>
      </c>
      <c r="D12" s="22">
        <f>+D11</f>
        <v>239273</v>
      </c>
      <c r="E12" s="22">
        <f>+E11</f>
        <v>241401</v>
      </c>
      <c r="F12" s="22">
        <f>+F11</f>
        <v>241401</v>
      </c>
      <c r="G12" s="22">
        <f>+G11</f>
        <v>241401</v>
      </c>
    </row>
    <row r="13" spans="1:7" ht="16.5" thickBot="1" x14ac:dyDescent="0.3">
      <c r="A13" s="29" t="s">
        <v>13</v>
      </c>
      <c r="B13" s="25">
        <f>+B4+B12</f>
        <v>1994570</v>
      </c>
      <c r="C13" s="26">
        <f>+C4+C12</f>
        <v>2198035</v>
      </c>
      <c r="D13" s="26">
        <f>+D4+D12</f>
        <v>2230675</v>
      </c>
      <c r="E13" s="26">
        <f>+E4+E12</f>
        <v>3194280.6</v>
      </c>
      <c r="F13" s="26">
        <f>+F4+F12</f>
        <v>3325474</v>
      </c>
      <c r="G13" s="26">
        <f>+G4+G12</f>
        <v>3639799</v>
      </c>
    </row>
    <row r="14" spans="1:7" x14ac:dyDescent="0.25">
      <c r="A14" s="2" t="s">
        <v>14</v>
      </c>
      <c r="B14" s="15"/>
      <c r="C14" s="28"/>
      <c r="D14" s="28"/>
      <c r="E14" s="28"/>
      <c r="F14" s="28"/>
      <c r="G14" s="28"/>
    </row>
    <row r="15" spans="1:7" x14ac:dyDescent="0.25">
      <c r="A15" s="3" t="s">
        <v>15</v>
      </c>
      <c r="B15" s="16">
        <v>1009457</v>
      </c>
      <c r="C15" s="11">
        <v>1200448</v>
      </c>
      <c r="D15" s="11">
        <v>1188720</v>
      </c>
      <c r="E15" s="11">
        <v>2009608.79</v>
      </c>
      <c r="F15" s="11">
        <v>2036181</v>
      </c>
      <c r="G15" s="11">
        <v>1972819</v>
      </c>
    </row>
    <row r="16" spans="1:7" x14ac:dyDescent="0.25">
      <c r="A16" s="3" t="s">
        <v>16</v>
      </c>
      <c r="B16" s="16">
        <v>139820</v>
      </c>
      <c r="C16" s="11">
        <v>142006</v>
      </c>
      <c r="D16" s="11">
        <v>133020</v>
      </c>
      <c r="E16" s="11">
        <v>111220</v>
      </c>
      <c r="F16" s="11">
        <v>126600</v>
      </c>
      <c r="G16" s="11">
        <v>235039</v>
      </c>
    </row>
    <row r="17" spans="1:7" x14ac:dyDescent="0.25">
      <c r="A17" s="3" t="s">
        <v>17</v>
      </c>
      <c r="B17" s="17" t="s">
        <v>0</v>
      </c>
      <c r="C17" s="11" t="s">
        <v>0</v>
      </c>
      <c r="D17" s="11" t="s">
        <v>0</v>
      </c>
      <c r="E17" s="11" t="s">
        <v>0</v>
      </c>
      <c r="F17" s="11" t="s">
        <v>0</v>
      </c>
      <c r="G17" s="11" t="s">
        <v>0</v>
      </c>
    </row>
    <row r="18" spans="1:7" x14ac:dyDescent="0.25">
      <c r="A18" s="6" t="s">
        <v>18</v>
      </c>
      <c r="B18" s="18"/>
      <c r="C18" s="12"/>
      <c r="D18" s="12"/>
      <c r="E18" s="12"/>
      <c r="F18" s="12"/>
      <c r="G18" s="12"/>
    </row>
    <row r="19" spans="1:7" x14ac:dyDescent="0.25">
      <c r="A19" s="5" t="s">
        <v>19</v>
      </c>
      <c r="B19" s="16">
        <v>613000</v>
      </c>
      <c r="C19" s="11">
        <v>649000</v>
      </c>
      <c r="D19" s="11">
        <f>+D25</f>
        <v>699000</v>
      </c>
      <c r="E19" s="11">
        <v>775000</v>
      </c>
      <c r="F19" s="11">
        <v>773000</v>
      </c>
      <c r="G19" s="11">
        <v>1150000</v>
      </c>
    </row>
    <row r="20" spans="1:7" x14ac:dyDescent="0.25">
      <c r="A20" s="5" t="s">
        <v>20</v>
      </c>
      <c r="B20" s="16"/>
      <c r="C20" s="11" t="s">
        <v>1</v>
      </c>
      <c r="D20" s="11" t="s">
        <v>1</v>
      </c>
      <c r="E20" s="11" t="s">
        <v>1</v>
      </c>
      <c r="F20" s="11" t="s">
        <v>1</v>
      </c>
      <c r="G20" s="11" t="s">
        <v>1</v>
      </c>
    </row>
    <row r="21" spans="1:7" ht="28.5" x14ac:dyDescent="0.25">
      <c r="A21" s="6" t="s">
        <v>21</v>
      </c>
      <c r="B21" s="16"/>
      <c r="C21" s="11" t="s">
        <v>1</v>
      </c>
      <c r="D21" s="11" t="s">
        <v>1</v>
      </c>
      <c r="E21" s="11" t="s">
        <v>1</v>
      </c>
      <c r="F21" s="11" t="s">
        <v>1</v>
      </c>
      <c r="G21" s="11" t="s">
        <v>1</v>
      </c>
    </row>
    <row r="22" spans="1:7" x14ac:dyDescent="0.25">
      <c r="A22" s="7" t="s">
        <v>22</v>
      </c>
      <c r="B22" s="16"/>
      <c r="C22" s="11" t="s">
        <v>1</v>
      </c>
      <c r="D22" s="11" t="s">
        <v>1</v>
      </c>
      <c r="E22" s="11" t="s">
        <v>1</v>
      </c>
      <c r="F22" s="11" t="s">
        <v>1</v>
      </c>
      <c r="G22" s="11" t="s">
        <v>1</v>
      </c>
    </row>
    <row r="23" spans="1:7" x14ac:dyDescent="0.25">
      <c r="A23" s="7" t="s">
        <v>23</v>
      </c>
      <c r="B23" s="17"/>
      <c r="C23" s="11" t="s">
        <v>1</v>
      </c>
      <c r="D23" s="11" t="s">
        <v>1</v>
      </c>
      <c r="E23" s="11" t="s">
        <v>1</v>
      </c>
      <c r="F23" s="11" t="s">
        <v>1</v>
      </c>
      <c r="G23" s="11" t="s">
        <v>1</v>
      </c>
    </row>
    <row r="24" spans="1:7" x14ac:dyDescent="0.25">
      <c r="A24" s="7" t="s">
        <v>24</v>
      </c>
      <c r="B24" s="16"/>
      <c r="C24" s="11" t="s">
        <v>1</v>
      </c>
      <c r="D24" s="11" t="s">
        <v>1</v>
      </c>
      <c r="E24" s="11" t="s">
        <v>1</v>
      </c>
      <c r="F24" s="11" t="s">
        <v>1</v>
      </c>
      <c r="G24" s="11" t="s">
        <v>1</v>
      </c>
    </row>
    <row r="25" spans="1:7" x14ac:dyDescent="0.25">
      <c r="A25" s="6" t="s">
        <v>25</v>
      </c>
      <c r="B25" s="16">
        <v>613000</v>
      </c>
      <c r="C25" s="11">
        <v>649000</v>
      </c>
      <c r="D25" s="11">
        <v>699000</v>
      </c>
      <c r="E25" s="11">
        <v>775000</v>
      </c>
      <c r="F25" s="11">
        <v>773000</v>
      </c>
      <c r="G25" s="11">
        <v>1150000</v>
      </c>
    </row>
    <row r="26" spans="1:7" x14ac:dyDescent="0.25">
      <c r="A26" s="6" t="s">
        <v>26</v>
      </c>
      <c r="B26" s="18"/>
      <c r="C26" s="12"/>
      <c r="D26" s="12"/>
      <c r="E26" s="12"/>
      <c r="F26" s="12"/>
      <c r="G26" s="12"/>
    </row>
    <row r="27" spans="1:7" ht="28.5" x14ac:dyDescent="0.25">
      <c r="A27" s="6" t="s">
        <v>27</v>
      </c>
      <c r="B27" s="16">
        <v>162795</v>
      </c>
      <c r="C27" s="11">
        <v>166000</v>
      </c>
      <c r="D27" s="11">
        <f>SUM(D28:D29)</f>
        <v>179599</v>
      </c>
      <c r="E27" s="11">
        <f>SUM(E28:E29)</f>
        <v>219341.91</v>
      </c>
      <c r="F27" s="11">
        <f>SUM(F28:F29)</f>
        <v>219180</v>
      </c>
      <c r="G27" s="11">
        <f>SUM(G28:G29)</f>
        <v>225514</v>
      </c>
    </row>
    <row r="28" spans="1:7" x14ac:dyDescent="0.25">
      <c r="A28" s="7" t="s">
        <v>28</v>
      </c>
      <c r="B28" s="16">
        <v>1809</v>
      </c>
      <c r="C28" s="11">
        <v>0</v>
      </c>
      <c r="D28" s="11">
        <v>2834</v>
      </c>
      <c r="E28" s="11">
        <v>3700</v>
      </c>
      <c r="F28" s="11">
        <v>12992</v>
      </c>
      <c r="G28" s="11">
        <v>22047</v>
      </c>
    </row>
    <row r="29" spans="1:7" x14ac:dyDescent="0.25">
      <c r="A29" s="7" t="s">
        <v>29</v>
      </c>
      <c r="B29" s="16">
        <v>160986</v>
      </c>
      <c r="C29" s="11">
        <v>166000</v>
      </c>
      <c r="D29" s="11">
        <v>176765</v>
      </c>
      <c r="E29" s="11">
        <v>215641.91</v>
      </c>
      <c r="F29" s="11">
        <v>206188</v>
      </c>
      <c r="G29" s="11">
        <v>203467</v>
      </c>
    </row>
    <row r="30" spans="1:7" x14ac:dyDescent="0.25">
      <c r="A30" s="7" t="s">
        <v>30</v>
      </c>
      <c r="B30" s="17" t="s">
        <v>0</v>
      </c>
      <c r="C30" s="11" t="s">
        <v>0</v>
      </c>
      <c r="D30" s="11" t="s">
        <v>0</v>
      </c>
      <c r="E30" s="11" t="s">
        <v>0</v>
      </c>
      <c r="F30" s="11" t="s">
        <v>0</v>
      </c>
      <c r="G30" s="11" t="s">
        <v>0</v>
      </c>
    </row>
    <row r="31" spans="1:7" ht="25.5" x14ac:dyDescent="0.25">
      <c r="A31" s="5" t="s">
        <v>31</v>
      </c>
      <c r="B31" s="17" t="s">
        <v>0</v>
      </c>
      <c r="C31" s="11" t="s">
        <v>0</v>
      </c>
      <c r="D31" s="11" t="s">
        <v>0</v>
      </c>
      <c r="E31" s="11" t="s">
        <v>0</v>
      </c>
      <c r="F31" s="11" t="s">
        <v>0</v>
      </c>
      <c r="G31" s="11" t="s">
        <v>0</v>
      </c>
    </row>
    <row r="32" spans="1:7" x14ac:dyDescent="0.25">
      <c r="A32" s="6" t="s">
        <v>32</v>
      </c>
      <c r="B32" s="16">
        <f>+B29+B28</f>
        <v>162795</v>
      </c>
      <c r="C32" s="11">
        <f>+C29+C28</f>
        <v>166000</v>
      </c>
      <c r="D32" s="11">
        <f>+D29+D28</f>
        <v>179599</v>
      </c>
      <c r="E32" s="11">
        <f>+E29+E28</f>
        <v>219341.91</v>
      </c>
      <c r="F32" s="11">
        <f>+F29+F28</f>
        <v>219180</v>
      </c>
      <c r="G32" s="11">
        <f>+G29+G28</f>
        <v>225514</v>
      </c>
    </row>
    <row r="33" spans="1:7" ht="25.5" x14ac:dyDescent="0.25">
      <c r="A33" s="3" t="s">
        <v>33</v>
      </c>
      <c r="B33" s="17" t="s">
        <v>0</v>
      </c>
      <c r="C33" s="11" t="s">
        <v>1</v>
      </c>
      <c r="D33" s="11" t="s">
        <v>1</v>
      </c>
      <c r="E33" s="11" t="s">
        <v>1</v>
      </c>
      <c r="F33" s="11" t="s">
        <v>1</v>
      </c>
      <c r="G33" s="11" t="s">
        <v>1</v>
      </c>
    </row>
    <row r="34" spans="1:7" x14ac:dyDescent="0.25">
      <c r="A34" s="3" t="s">
        <v>34</v>
      </c>
      <c r="B34" s="17"/>
      <c r="C34" s="11" t="s">
        <v>1</v>
      </c>
      <c r="D34" s="11" t="s">
        <v>1</v>
      </c>
      <c r="E34" s="11" t="s">
        <v>1</v>
      </c>
      <c r="F34" s="11" t="s">
        <v>1</v>
      </c>
      <c r="G34" s="11" t="s">
        <v>1</v>
      </c>
    </row>
    <row r="35" spans="1:7" x14ac:dyDescent="0.25">
      <c r="A35" s="3" t="s">
        <v>35</v>
      </c>
      <c r="B35" s="17" t="s">
        <v>0</v>
      </c>
      <c r="C35" s="11" t="s">
        <v>1</v>
      </c>
      <c r="D35" s="11" t="s">
        <v>1</v>
      </c>
      <c r="E35" s="11" t="s">
        <v>1</v>
      </c>
      <c r="F35" s="11" t="s">
        <v>1</v>
      </c>
      <c r="G35" s="11" t="s">
        <v>1</v>
      </c>
    </row>
    <row r="36" spans="1:7" ht="15.75" thickBot="1" x14ac:dyDescent="0.3">
      <c r="A36" s="30" t="s">
        <v>36</v>
      </c>
      <c r="B36" s="21">
        <v>5516</v>
      </c>
      <c r="C36" s="22">
        <v>5516</v>
      </c>
      <c r="D36" s="22">
        <v>5516</v>
      </c>
      <c r="E36" s="22">
        <v>5000</v>
      </c>
      <c r="F36" s="22">
        <v>5000</v>
      </c>
      <c r="G36" s="22">
        <v>5000</v>
      </c>
    </row>
    <row r="37" spans="1:7" ht="16.5" thickBot="1" x14ac:dyDescent="0.3">
      <c r="A37" s="29" t="s">
        <v>37</v>
      </c>
      <c r="B37" s="25">
        <f>+B15+B16+B19+B32+B34+B36</f>
        <v>1930588</v>
      </c>
      <c r="C37" s="26">
        <f>+C15+C16+C19+C32+C36</f>
        <v>2162970</v>
      </c>
      <c r="D37" s="26">
        <f>+D15+D16+D19+D32+D36</f>
        <v>2205855</v>
      </c>
      <c r="E37" s="26">
        <f>+E15+E16+E19+E32+E36</f>
        <v>3120170.7</v>
      </c>
      <c r="F37" s="26">
        <f>+F15+F16+F19+F32+F36</f>
        <v>3159961</v>
      </c>
      <c r="G37" s="26">
        <f>+G15+G16+G19+G32+G36</f>
        <v>3588372</v>
      </c>
    </row>
    <row r="38" spans="1:7" ht="26.25" customHeight="1" thickBot="1" x14ac:dyDescent="0.3">
      <c r="A38" s="29" t="s">
        <v>38</v>
      </c>
      <c r="B38" s="25">
        <f>+B13-B37</f>
        <v>63982</v>
      </c>
      <c r="C38" s="26">
        <f>+C13-C37</f>
        <v>35065</v>
      </c>
      <c r="D38" s="26">
        <f>+D13-D37</f>
        <v>24820</v>
      </c>
      <c r="E38" s="26">
        <f>+E13-E37</f>
        <v>74109.899999999907</v>
      </c>
      <c r="F38" s="26">
        <f>+F13-F37</f>
        <v>165513</v>
      </c>
      <c r="G38" s="26">
        <f>+G13-G37</f>
        <v>51427</v>
      </c>
    </row>
    <row r="39" spans="1:7" x14ac:dyDescent="0.25">
      <c r="A39" s="2" t="s">
        <v>39</v>
      </c>
      <c r="B39" s="15"/>
      <c r="C39" s="28"/>
      <c r="D39" s="28"/>
      <c r="E39" s="28"/>
      <c r="F39" s="28"/>
      <c r="G39" s="28"/>
    </row>
    <row r="40" spans="1:7" x14ac:dyDescent="0.25">
      <c r="A40" s="6" t="s">
        <v>40</v>
      </c>
      <c r="B40" s="18"/>
      <c r="C40" s="12"/>
      <c r="D40" s="12"/>
      <c r="E40" s="12"/>
      <c r="F40" s="12"/>
      <c r="G40" s="12"/>
    </row>
    <row r="41" spans="1:7" x14ac:dyDescent="0.25">
      <c r="A41" s="5" t="s">
        <v>41</v>
      </c>
      <c r="B41" s="17" t="s">
        <v>0</v>
      </c>
      <c r="C41" s="11" t="s">
        <v>0</v>
      </c>
      <c r="D41" s="11" t="s">
        <v>0</v>
      </c>
      <c r="E41" s="11" t="s">
        <v>0</v>
      </c>
      <c r="F41" s="11" t="s">
        <v>0</v>
      </c>
      <c r="G41" s="11" t="s">
        <v>0</v>
      </c>
    </row>
    <row r="42" spans="1:7" x14ac:dyDescent="0.25">
      <c r="A42" s="5" t="s">
        <v>42</v>
      </c>
      <c r="B42" s="17" t="s">
        <v>0</v>
      </c>
      <c r="C42" s="11" t="s">
        <v>0</v>
      </c>
      <c r="D42" s="11" t="s">
        <v>0</v>
      </c>
      <c r="E42" s="11" t="s">
        <v>0</v>
      </c>
      <c r="F42" s="11" t="s">
        <v>0</v>
      </c>
      <c r="G42" s="11" t="s">
        <v>0</v>
      </c>
    </row>
    <row r="43" spans="1:7" x14ac:dyDescent="0.25">
      <c r="A43" s="5" t="s">
        <v>43</v>
      </c>
      <c r="B43" s="17" t="s">
        <v>0</v>
      </c>
      <c r="C43" s="11" t="s">
        <v>0</v>
      </c>
      <c r="D43" s="11" t="s">
        <v>0</v>
      </c>
      <c r="E43" s="11" t="s">
        <v>0</v>
      </c>
      <c r="F43" s="11" t="s">
        <v>0</v>
      </c>
      <c r="G43" s="11" t="s">
        <v>0</v>
      </c>
    </row>
    <row r="44" spans="1:7" x14ac:dyDescent="0.25">
      <c r="A44" s="5" t="s">
        <v>44</v>
      </c>
      <c r="B44" s="17" t="s">
        <v>0</v>
      </c>
      <c r="C44" s="11" t="s">
        <v>0</v>
      </c>
      <c r="D44" s="11" t="s">
        <v>0</v>
      </c>
      <c r="E44" s="11" t="s">
        <v>0</v>
      </c>
      <c r="F44" s="11" t="s">
        <v>0</v>
      </c>
      <c r="G44" s="11" t="s">
        <v>0</v>
      </c>
    </row>
    <row r="45" spans="1:7" ht="15.75" thickBot="1" x14ac:dyDescent="0.3">
      <c r="A45" s="20" t="s">
        <v>11</v>
      </c>
      <c r="B45" s="31" t="s">
        <v>0</v>
      </c>
      <c r="C45" s="22" t="s">
        <v>0</v>
      </c>
      <c r="D45" s="22" t="s">
        <v>0</v>
      </c>
      <c r="E45" s="22" t="s">
        <v>0</v>
      </c>
      <c r="F45" s="22" t="s">
        <v>0</v>
      </c>
      <c r="G45" s="22" t="s">
        <v>0</v>
      </c>
    </row>
    <row r="46" spans="1:7" ht="15.75" thickBot="1" x14ac:dyDescent="0.3">
      <c r="A46" s="24" t="s">
        <v>45</v>
      </c>
      <c r="B46" s="35" t="s">
        <v>0</v>
      </c>
      <c r="C46" s="26" t="s">
        <v>0</v>
      </c>
      <c r="D46" s="26" t="s">
        <v>0</v>
      </c>
      <c r="E46" s="26" t="s">
        <v>0</v>
      </c>
      <c r="F46" s="26" t="s">
        <v>0</v>
      </c>
      <c r="G46" s="26" t="s">
        <v>0</v>
      </c>
    </row>
    <row r="47" spans="1:7" x14ac:dyDescent="0.25">
      <c r="A47" s="32" t="s">
        <v>46</v>
      </c>
      <c r="B47" s="33"/>
      <c r="C47" s="34"/>
      <c r="D47" s="34"/>
      <c r="E47" s="34"/>
      <c r="F47" s="34"/>
      <c r="G47" s="34"/>
    </row>
    <row r="48" spans="1:7" x14ac:dyDescent="0.25">
      <c r="A48" s="8" t="s">
        <v>47</v>
      </c>
      <c r="B48" s="19"/>
      <c r="C48" s="13"/>
      <c r="D48" s="13"/>
      <c r="E48" s="13"/>
      <c r="F48" s="13"/>
      <c r="G48" s="13"/>
    </row>
    <row r="49" spans="1:7" x14ac:dyDescent="0.25">
      <c r="A49" s="7" t="s">
        <v>41</v>
      </c>
      <c r="B49" s="17" t="s">
        <v>0</v>
      </c>
      <c r="C49" s="11" t="s">
        <v>0</v>
      </c>
      <c r="D49" s="11" t="s">
        <v>0</v>
      </c>
      <c r="E49" s="11" t="s">
        <v>0</v>
      </c>
      <c r="F49" s="11" t="s">
        <v>0</v>
      </c>
      <c r="G49" s="11" t="s">
        <v>0</v>
      </c>
    </row>
    <row r="50" spans="1:7" x14ac:dyDescent="0.25">
      <c r="A50" s="7" t="s">
        <v>42</v>
      </c>
      <c r="B50" s="17" t="s">
        <v>0</v>
      </c>
      <c r="C50" s="11" t="s">
        <v>0</v>
      </c>
      <c r="D50" s="11" t="s">
        <v>0</v>
      </c>
      <c r="E50" s="11" t="s">
        <v>0</v>
      </c>
      <c r="F50" s="11" t="s">
        <v>0</v>
      </c>
      <c r="G50" s="11" t="s">
        <v>0</v>
      </c>
    </row>
    <row r="51" spans="1:7" x14ac:dyDescent="0.25">
      <c r="A51" s="7" t="s">
        <v>43</v>
      </c>
      <c r="B51" s="17" t="s">
        <v>0</v>
      </c>
      <c r="C51" s="11" t="s">
        <v>0</v>
      </c>
      <c r="D51" s="11" t="s">
        <v>0</v>
      </c>
      <c r="E51" s="11" t="s">
        <v>0</v>
      </c>
      <c r="F51" s="11" t="s">
        <v>0</v>
      </c>
      <c r="G51" s="11" t="s">
        <v>0</v>
      </c>
    </row>
    <row r="52" spans="1:7" x14ac:dyDescent="0.25">
      <c r="A52" s="7" t="s">
        <v>44</v>
      </c>
      <c r="B52" s="17" t="s">
        <v>0</v>
      </c>
      <c r="C52" s="11" t="s">
        <v>0</v>
      </c>
      <c r="D52" s="11" t="s">
        <v>0</v>
      </c>
      <c r="E52" s="11" t="s">
        <v>0</v>
      </c>
      <c r="F52" s="11" t="s">
        <v>0</v>
      </c>
      <c r="G52" s="11" t="s">
        <v>0</v>
      </c>
    </row>
    <row r="53" spans="1:7" ht="15.75" thickBot="1" x14ac:dyDescent="0.3">
      <c r="A53" s="36" t="s">
        <v>11</v>
      </c>
      <c r="B53" s="31" t="s">
        <v>0</v>
      </c>
      <c r="C53" s="22" t="s">
        <v>0</v>
      </c>
      <c r="D53" s="22" t="s">
        <v>0</v>
      </c>
      <c r="E53" s="22" t="s">
        <v>0</v>
      </c>
      <c r="F53" s="22" t="s">
        <v>0</v>
      </c>
      <c r="G53" s="22" t="s">
        <v>0</v>
      </c>
    </row>
    <row r="54" spans="1:7" ht="30.75" thickBot="1" x14ac:dyDescent="0.3">
      <c r="A54" s="38" t="s">
        <v>48</v>
      </c>
      <c r="B54" s="35" t="s">
        <v>0</v>
      </c>
      <c r="C54" s="26" t="s">
        <v>0</v>
      </c>
      <c r="D54" s="26" t="s">
        <v>0</v>
      </c>
      <c r="E54" s="26" t="s">
        <v>0</v>
      </c>
      <c r="F54" s="26" t="s">
        <v>0</v>
      </c>
      <c r="G54" s="26" t="s">
        <v>0</v>
      </c>
    </row>
    <row r="55" spans="1:7" ht="42.75" x14ac:dyDescent="0.25">
      <c r="A55" s="32" t="s">
        <v>49</v>
      </c>
      <c r="B55" s="37" t="s">
        <v>0</v>
      </c>
      <c r="C55" s="23" t="s">
        <v>0</v>
      </c>
      <c r="D55" s="23" t="s">
        <v>0</v>
      </c>
      <c r="E55" s="23" t="s">
        <v>0</v>
      </c>
      <c r="F55" s="23" t="s">
        <v>0</v>
      </c>
      <c r="G55" s="23" t="s">
        <v>0</v>
      </c>
    </row>
    <row r="56" spans="1:7" ht="25.5" x14ac:dyDescent="0.25">
      <c r="A56" s="7" t="s">
        <v>50</v>
      </c>
      <c r="B56" s="17" t="s">
        <v>0</v>
      </c>
      <c r="C56" s="11" t="s">
        <v>0</v>
      </c>
      <c r="D56" s="11" t="s">
        <v>0</v>
      </c>
      <c r="E56" s="11" t="s">
        <v>0</v>
      </c>
      <c r="F56" s="11" t="s">
        <v>0</v>
      </c>
      <c r="G56" s="11" t="s">
        <v>0</v>
      </c>
    </row>
    <row r="57" spans="1:7" ht="25.5" x14ac:dyDescent="0.25">
      <c r="A57" s="7" t="s">
        <v>51</v>
      </c>
      <c r="B57" s="17" t="s">
        <v>0</v>
      </c>
      <c r="C57" s="11" t="s">
        <v>0</v>
      </c>
      <c r="D57" s="11" t="s">
        <v>0</v>
      </c>
      <c r="E57" s="11" t="s">
        <v>0</v>
      </c>
      <c r="F57" s="11" t="s">
        <v>0</v>
      </c>
      <c r="G57" s="11" t="s">
        <v>0</v>
      </c>
    </row>
    <row r="58" spans="1:7" x14ac:dyDescent="0.25">
      <c r="A58" s="8" t="s">
        <v>52</v>
      </c>
      <c r="B58" s="19"/>
      <c r="C58" s="13"/>
      <c r="D58" s="13"/>
      <c r="E58" s="13"/>
      <c r="F58" s="13"/>
      <c r="G58" s="13"/>
    </row>
    <row r="59" spans="1:7" x14ac:dyDescent="0.25">
      <c r="A59" s="7" t="s">
        <v>41</v>
      </c>
      <c r="B59" s="17" t="s">
        <v>0</v>
      </c>
      <c r="C59" s="11" t="s">
        <v>0</v>
      </c>
      <c r="D59" s="11" t="s">
        <v>0</v>
      </c>
      <c r="E59" s="11" t="s">
        <v>0</v>
      </c>
      <c r="F59" s="11" t="s">
        <v>0</v>
      </c>
      <c r="G59" s="11" t="s">
        <v>0</v>
      </c>
    </row>
    <row r="60" spans="1:7" x14ac:dyDescent="0.25">
      <c r="A60" s="7" t="s">
        <v>42</v>
      </c>
      <c r="B60" s="17" t="s">
        <v>0</v>
      </c>
      <c r="C60" s="11" t="s">
        <v>0</v>
      </c>
      <c r="D60" s="11" t="s">
        <v>0</v>
      </c>
      <c r="E60" s="11" t="s">
        <v>0</v>
      </c>
      <c r="F60" s="11" t="s">
        <v>0</v>
      </c>
      <c r="G60" s="11" t="s">
        <v>0</v>
      </c>
    </row>
    <row r="61" spans="1:7" x14ac:dyDescent="0.25">
      <c r="A61" s="7" t="s">
        <v>43</v>
      </c>
      <c r="B61" s="17" t="s">
        <v>0</v>
      </c>
      <c r="C61" s="11" t="s">
        <v>0</v>
      </c>
      <c r="D61" s="11" t="s">
        <v>0</v>
      </c>
      <c r="E61" s="11" t="s">
        <v>0</v>
      </c>
      <c r="F61" s="11" t="s">
        <v>0</v>
      </c>
      <c r="G61" s="11" t="s">
        <v>0</v>
      </c>
    </row>
    <row r="62" spans="1:7" x14ac:dyDescent="0.25">
      <c r="A62" s="7" t="s">
        <v>44</v>
      </c>
      <c r="B62" s="17" t="s">
        <v>0</v>
      </c>
      <c r="C62" s="11" t="s">
        <v>0</v>
      </c>
      <c r="D62" s="11" t="s">
        <v>0</v>
      </c>
      <c r="E62" s="11" t="s">
        <v>0</v>
      </c>
      <c r="F62" s="11" t="s">
        <v>0</v>
      </c>
      <c r="G62" s="11" t="s">
        <v>0</v>
      </c>
    </row>
    <row r="63" spans="1:7" ht="15.75" thickBot="1" x14ac:dyDescent="0.3">
      <c r="A63" s="36" t="s">
        <v>11</v>
      </c>
      <c r="B63" s="31">
        <v>0</v>
      </c>
      <c r="C63" s="22">
        <v>0</v>
      </c>
      <c r="D63" s="22">
        <v>0</v>
      </c>
      <c r="E63" s="22">
        <v>0</v>
      </c>
      <c r="F63" s="22">
        <v>0</v>
      </c>
      <c r="G63" s="22">
        <v>5000</v>
      </c>
    </row>
    <row r="64" spans="1:7" ht="15.75" thickBot="1" x14ac:dyDescent="0.3">
      <c r="A64" s="38" t="s">
        <v>53</v>
      </c>
      <c r="B64" s="35">
        <v>0</v>
      </c>
      <c r="C64" s="26">
        <v>0</v>
      </c>
      <c r="D64" s="26">
        <v>0</v>
      </c>
      <c r="E64" s="26">
        <v>0</v>
      </c>
      <c r="F64" s="26">
        <v>0</v>
      </c>
      <c r="G64" s="26">
        <f>SUM(G63)</f>
        <v>5000</v>
      </c>
    </row>
    <row r="65" spans="1:7" ht="15.75" thickBot="1" x14ac:dyDescent="0.3">
      <c r="A65" s="39" t="s">
        <v>54</v>
      </c>
      <c r="B65" s="40">
        <v>0</v>
      </c>
      <c r="C65" s="41">
        <v>0</v>
      </c>
      <c r="D65" s="41">
        <v>0</v>
      </c>
      <c r="E65" s="41">
        <v>0</v>
      </c>
      <c r="F65" s="41">
        <v>0</v>
      </c>
      <c r="G65" s="41">
        <f>+G64</f>
        <v>5000</v>
      </c>
    </row>
    <row r="66" spans="1:7" x14ac:dyDescent="0.25">
      <c r="A66" s="32" t="s">
        <v>55</v>
      </c>
      <c r="B66" s="33"/>
      <c r="C66" s="34"/>
      <c r="D66" s="34"/>
      <c r="E66" s="34"/>
      <c r="F66" s="34"/>
      <c r="G66" s="34"/>
    </row>
    <row r="67" spans="1:7" x14ac:dyDescent="0.25">
      <c r="A67" s="5" t="s">
        <v>56</v>
      </c>
      <c r="B67" s="17" t="s">
        <v>0</v>
      </c>
      <c r="C67" s="11" t="s">
        <v>0</v>
      </c>
      <c r="D67" s="11" t="s">
        <v>0</v>
      </c>
      <c r="E67" s="11" t="s">
        <v>0</v>
      </c>
      <c r="F67" s="11" t="s">
        <v>0</v>
      </c>
      <c r="G67" s="11" t="s">
        <v>0</v>
      </c>
    </row>
    <row r="68" spans="1:7" x14ac:dyDescent="0.25">
      <c r="A68" s="5" t="s">
        <v>57</v>
      </c>
      <c r="B68" s="17" t="s">
        <v>0</v>
      </c>
      <c r="C68" s="11" t="s">
        <v>0</v>
      </c>
      <c r="D68" s="11" t="s">
        <v>0</v>
      </c>
      <c r="E68" s="11" t="s">
        <v>0</v>
      </c>
      <c r="F68" s="11" t="s">
        <v>0</v>
      </c>
      <c r="G68" s="11" t="s">
        <v>0</v>
      </c>
    </row>
    <row r="69" spans="1:7" x14ac:dyDescent="0.25">
      <c r="A69" s="5" t="s">
        <v>58</v>
      </c>
      <c r="B69" s="17" t="s">
        <v>0</v>
      </c>
      <c r="C69" s="11" t="s">
        <v>0</v>
      </c>
      <c r="D69" s="11" t="s">
        <v>0</v>
      </c>
      <c r="E69" s="11" t="s">
        <v>0</v>
      </c>
      <c r="F69" s="11" t="s">
        <v>0</v>
      </c>
      <c r="G69" s="11" t="s">
        <v>0</v>
      </c>
    </row>
    <row r="70" spans="1:7" x14ac:dyDescent="0.25">
      <c r="A70" s="5" t="s">
        <v>59</v>
      </c>
      <c r="B70" s="17" t="s">
        <v>0</v>
      </c>
      <c r="C70" s="11" t="s">
        <v>0</v>
      </c>
      <c r="D70" s="11" t="s">
        <v>0</v>
      </c>
      <c r="E70" s="11" t="s">
        <v>0</v>
      </c>
      <c r="F70" s="11" t="s">
        <v>0</v>
      </c>
      <c r="G70" s="11" t="s">
        <v>0</v>
      </c>
    </row>
    <row r="71" spans="1:7" ht="15.75" thickBot="1" x14ac:dyDescent="0.3">
      <c r="A71" s="20" t="s">
        <v>11</v>
      </c>
      <c r="B71" s="31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</row>
    <row r="72" spans="1:7" ht="15.75" thickBot="1" x14ac:dyDescent="0.3">
      <c r="A72" s="24" t="s">
        <v>60</v>
      </c>
      <c r="B72" s="35">
        <v>0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</row>
    <row r="73" spans="1:7" ht="15.75" thickBot="1" x14ac:dyDescent="0.3">
      <c r="A73" s="42" t="s">
        <v>61</v>
      </c>
      <c r="B73" s="43" t="s">
        <v>0</v>
      </c>
      <c r="C73" s="44" t="s">
        <v>0</v>
      </c>
      <c r="D73" s="44" t="s">
        <v>0</v>
      </c>
      <c r="E73" s="44" t="s">
        <v>0</v>
      </c>
      <c r="F73" s="44" t="s">
        <v>0</v>
      </c>
      <c r="G73" s="44" t="s">
        <v>0</v>
      </c>
    </row>
    <row r="74" spans="1:7" ht="32.25" thickBot="1" x14ac:dyDescent="0.3">
      <c r="A74" s="29" t="s">
        <v>62</v>
      </c>
      <c r="B74" s="35">
        <v>0</v>
      </c>
      <c r="C74" s="26">
        <v>0</v>
      </c>
      <c r="D74" s="26">
        <v>0</v>
      </c>
      <c r="E74" s="26"/>
      <c r="F74" s="26"/>
      <c r="G74" s="26">
        <f>+G65-G72</f>
        <v>5000</v>
      </c>
    </row>
    <row r="75" spans="1:7" x14ac:dyDescent="0.25">
      <c r="A75" s="2" t="s">
        <v>63</v>
      </c>
      <c r="B75" s="15"/>
      <c r="C75" s="28"/>
      <c r="D75" s="28"/>
      <c r="E75" s="28"/>
      <c r="F75" s="28"/>
      <c r="G75" s="28"/>
    </row>
    <row r="76" spans="1:7" x14ac:dyDescent="0.25">
      <c r="A76" s="6" t="s">
        <v>64</v>
      </c>
      <c r="B76" s="18"/>
      <c r="C76" s="12"/>
      <c r="D76" s="12"/>
      <c r="E76" s="12"/>
      <c r="F76" s="12"/>
      <c r="G76" s="12"/>
    </row>
    <row r="77" spans="1:7" x14ac:dyDescent="0.25">
      <c r="A77" s="5" t="s">
        <v>65</v>
      </c>
      <c r="B77" s="17" t="s">
        <v>0</v>
      </c>
      <c r="C77" s="11" t="s">
        <v>0</v>
      </c>
      <c r="D77" s="11" t="s">
        <v>0</v>
      </c>
      <c r="E77" s="11" t="s">
        <v>0</v>
      </c>
      <c r="F77" s="11" t="s">
        <v>0</v>
      </c>
      <c r="G77" s="11" t="s">
        <v>0</v>
      </c>
    </row>
    <row r="78" spans="1:7" ht="25.5" x14ac:dyDescent="0.25">
      <c r="A78" s="5" t="s">
        <v>66</v>
      </c>
      <c r="B78" s="17" t="s">
        <v>0</v>
      </c>
      <c r="C78" s="11" t="s">
        <v>0</v>
      </c>
      <c r="D78" s="11" t="s">
        <v>0</v>
      </c>
      <c r="E78" s="11" t="s">
        <v>0</v>
      </c>
      <c r="F78" s="11" t="s">
        <v>0</v>
      </c>
      <c r="G78" s="11" t="s">
        <v>0</v>
      </c>
    </row>
    <row r="79" spans="1:7" ht="25.5" x14ac:dyDescent="0.25">
      <c r="A79" s="5" t="s">
        <v>67</v>
      </c>
      <c r="B79" s="17" t="s">
        <v>0</v>
      </c>
      <c r="C79" s="11" t="s">
        <v>0</v>
      </c>
      <c r="D79" s="11" t="s">
        <v>0</v>
      </c>
      <c r="E79" s="11" t="s">
        <v>0</v>
      </c>
      <c r="F79" s="11" t="s">
        <v>0</v>
      </c>
      <c r="G79" s="11" t="s">
        <v>0</v>
      </c>
    </row>
    <row r="80" spans="1:7" x14ac:dyDescent="0.25">
      <c r="A80" s="5" t="s">
        <v>68</v>
      </c>
      <c r="B80" s="17" t="s">
        <v>0</v>
      </c>
      <c r="C80" s="11" t="s">
        <v>0</v>
      </c>
      <c r="D80" s="11" t="s">
        <v>0</v>
      </c>
      <c r="E80" s="11" t="s">
        <v>0</v>
      </c>
      <c r="F80" s="11" t="s">
        <v>0</v>
      </c>
      <c r="G80" s="11" t="s">
        <v>0</v>
      </c>
    </row>
    <row r="81" spans="1:7" ht="15.75" thickBot="1" x14ac:dyDescent="0.3">
      <c r="A81" s="20" t="s">
        <v>69</v>
      </c>
      <c r="B81" s="31" t="s">
        <v>0</v>
      </c>
      <c r="C81" s="22" t="s">
        <v>0</v>
      </c>
      <c r="D81" s="22" t="s">
        <v>0</v>
      </c>
      <c r="E81" s="22" t="s">
        <v>0</v>
      </c>
      <c r="F81" s="22" t="s">
        <v>0</v>
      </c>
      <c r="G81" s="22" t="s">
        <v>0</v>
      </c>
    </row>
    <row r="82" spans="1:7" ht="15.75" thickBot="1" x14ac:dyDescent="0.3">
      <c r="A82" s="24" t="s">
        <v>70</v>
      </c>
      <c r="B82" s="35" t="s">
        <v>0</v>
      </c>
      <c r="C82" s="26" t="s">
        <v>0</v>
      </c>
      <c r="D82" s="26" t="s">
        <v>0</v>
      </c>
      <c r="E82" s="26" t="s">
        <v>0</v>
      </c>
      <c r="F82" s="26" t="s">
        <v>0</v>
      </c>
      <c r="G82" s="26" t="s">
        <v>0</v>
      </c>
    </row>
    <row r="83" spans="1:7" x14ac:dyDescent="0.25">
      <c r="A83" s="32" t="s">
        <v>71</v>
      </c>
      <c r="B83" s="33"/>
      <c r="C83" s="34"/>
      <c r="D83" s="34"/>
      <c r="E83" s="34"/>
      <c r="F83" s="34"/>
      <c r="G83" s="34"/>
    </row>
    <row r="84" spans="1:7" x14ac:dyDescent="0.25">
      <c r="A84" s="5" t="s">
        <v>65</v>
      </c>
      <c r="B84" s="17" t="s">
        <v>0</v>
      </c>
      <c r="C84" s="11" t="s">
        <v>0</v>
      </c>
      <c r="D84" s="11" t="s">
        <v>0</v>
      </c>
      <c r="E84" s="11" t="s">
        <v>0</v>
      </c>
      <c r="F84" s="11" t="s">
        <v>0</v>
      </c>
      <c r="G84" s="11" t="s">
        <v>0</v>
      </c>
    </row>
    <row r="85" spans="1:7" ht="25.5" x14ac:dyDescent="0.25">
      <c r="A85" s="5" t="s">
        <v>66</v>
      </c>
      <c r="B85" s="17" t="s">
        <v>0</v>
      </c>
      <c r="C85" s="11" t="s">
        <v>0</v>
      </c>
      <c r="D85" s="11" t="s">
        <v>0</v>
      </c>
      <c r="E85" s="11" t="s">
        <v>0</v>
      </c>
      <c r="F85" s="11" t="s">
        <v>0</v>
      </c>
      <c r="G85" s="11" t="s">
        <v>0</v>
      </c>
    </row>
    <row r="86" spans="1:7" ht="25.5" x14ac:dyDescent="0.25">
      <c r="A86" s="5" t="s">
        <v>72</v>
      </c>
      <c r="B86" s="17" t="s">
        <v>0</v>
      </c>
      <c r="C86" s="11" t="s">
        <v>0</v>
      </c>
      <c r="D86" s="11" t="s">
        <v>0</v>
      </c>
      <c r="E86" s="11" t="s">
        <v>0</v>
      </c>
      <c r="F86" s="11" t="s">
        <v>0</v>
      </c>
      <c r="G86" s="11" t="s">
        <v>0</v>
      </c>
    </row>
    <row r="87" spans="1:7" x14ac:dyDescent="0.25">
      <c r="A87" s="5" t="s">
        <v>68</v>
      </c>
      <c r="B87" s="17" t="s">
        <v>0</v>
      </c>
      <c r="C87" s="11" t="s">
        <v>0</v>
      </c>
      <c r="D87" s="11" t="s">
        <v>0</v>
      </c>
      <c r="E87" s="11" t="s">
        <v>0</v>
      </c>
      <c r="F87" s="11" t="s">
        <v>0</v>
      </c>
      <c r="G87" s="11" t="s">
        <v>0</v>
      </c>
    </row>
    <row r="88" spans="1:7" ht="15.75" thickBot="1" x14ac:dyDescent="0.3">
      <c r="A88" s="20" t="s">
        <v>69</v>
      </c>
      <c r="B88" s="31" t="s">
        <v>0</v>
      </c>
      <c r="C88" s="22" t="s">
        <v>0</v>
      </c>
      <c r="D88" s="22" t="s">
        <v>0</v>
      </c>
      <c r="E88" s="22" t="s">
        <v>0</v>
      </c>
      <c r="F88" s="22" t="s">
        <v>0</v>
      </c>
      <c r="G88" s="22" t="s">
        <v>0</v>
      </c>
    </row>
    <row r="89" spans="1:7" ht="15.75" thickBot="1" x14ac:dyDescent="0.3">
      <c r="A89" s="24" t="s">
        <v>73</v>
      </c>
      <c r="B89" s="35" t="s">
        <v>0</v>
      </c>
      <c r="C89" s="26" t="s">
        <v>0</v>
      </c>
      <c r="D89" s="26" t="s">
        <v>0</v>
      </c>
      <c r="E89" s="26" t="s">
        <v>0</v>
      </c>
      <c r="F89" s="26" t="s">
        <v>0</v>
      </c>
      <c r="G89" s="26" t="s">
        <v>0</v>
      </c>
    </row>
    <row r="90" spans="1:7" ht="32.25" thickBot="1" x14ac:dyDescent="0.3">
      <c r="A90" s="29" t="s">
        <v>74</v>
      </c>
      <c r="B90" s="35" t="s">
        <v>0</v>
      </c>
      <c r="C90" s="26" t="s">
        <v>0</v>
      </c>
      <c r="D90" s="26" t="s">
        <v>0</v>
      </c>
      <c r="E90" s="26" t="s">
        <v>0</v>
      </c>
      <c r="F90" s="26" t="s">
        <v>0</v>
      </c>
      <c r="G90" s="26" t="s">
        <v>0</v>
      </c>
    </row>
    <row r="91" spans="1:7" ht="16.5" thickBot="1" x14ac:dyDescent="0.3">
      <c r="A91" s="29" t="s">
        <v>75</v>
      </c>
      <c r="B91" s="25">
        <f>+B38</f>
        <v>63982</v>
      </c>
      <c r="C91" s="26">
        <f>+C38</f>
        <v>35065</v>
      </c>
      <c r="D91" s="26">
        <f>+D38</f>
        <v>24820</v>
      </c>
      <c r="E91" s="26">
        <f>+E38</f>
        <v>74109.899999999907</v>
      </c>
      <c r="F91" s="26">
        <f>+F38</f>
        <v>165513</v>
      </c>
      <c r="G91" s="26">
        <f>+G38+G74</f>
        <v>56427</v>
      </c>
    </row>
    <row r="92" spans="1:7" ht="30" x14ac:dyDescent="0.25">
      <c r="A92" s="2" t="s">
        <v>76</v>
      </c>
      <c r="B92" s="15"/>
      <c r="C92" s="28"/>
      <c r="D92" s="28"/>
      <c r="E92" s="28"/>
      <c r="F92" s="28"/>
      <c r="G92" s="28"/>
    </row>
    <row r="93" spans="1:7" x14ac:dyDescent="0.25">
      <c r="A93" s="3" t="s">
        <v>77</v>
      </c>
      <c r="B93" s="16">
        <v>17275</v>
      </c>
      <c r="C93" s="11">
        <v>9468</v>
      </c>
      <c r="D93" s="11">
        <v>6701</v>
      </c>
      <c r="E93" s="11">
        <v>20452</v>
      </c>
      <c r="F93" s="11">
        <v>20453</v>
      </c>
      <c r="G93" s="11">
        <v>15235</v>
      </c>
    </row>
    <row r="94" spans="1:7" x14ac:dyDescent="0.25">
      <c r="A94" s="3" t="s">
        <v>78</v>
      </c>
      <c r="B94" s="17" t="s">
        <v>0</v>
      </c>
      <c r="C94" s="11" t="s">
        <v>0</v>
      </c>
      <c r="D94" s="11" t="s">
        <v>0</v>
      </c>
      <c r="E94" s="11" t="s">
        <v>0</v>
      </c>
      <c r="F94" s="11" t="s">
        <v>0</v>
      </c>
      <c r="G94" s="11" t="s">
        <v>0</v>
      </c>
    </row>
    <row r="95" spans="1:7" x14ac:dyDescent="0.25">
      <c r="A95" s="3" t="s">
        <v>79</v>
      </c>
      <c r="B95" s="17">
        <v>0</v>
      </c>
      <c r="C95" s="11">
        <v>0</v>
      </c>
      <c r="D95" s="11">
        <v>0</v>
      </c>
      <c r="E95" s="11"/>
      <c r="F95" s="11"/>
      <c r="G95" s="11"/>
    </row>
    <row r="96" spans="1:7" ht="26.25" thickBot="1" x14ac:dyDescent="0.3">
      <c r="A96" s="30" t="s">
        <v>80</v>
      </c>
      <c r="B96" s="31" t="s">
        <v>0</v>
      </c>
      <c r="C96" s="22" t="s">
        <v>0</v>
      </c>
      <c r="D96" s="22" t="s">
        <v>0</v>
      </c>
      <c r="E96" s="22" t="s">
        <v>0</v>
      </c>
      <c r="F96" s="22" t="s">
        <v>0</v>
      </c>
      <c r="G96" s="22" t="s">
        <v>0</v>
      </c>
    </row>
    <row r="97" spans="1:7" ht="32.25" thickBot="1" x14ac:dyDescent="0.3">
      <c r="A97" s="29" t="s">
        <v>81</v>
      </c>
      <c r="B97" s="25">
        <f>+B93</f>
        <v>17275</v>
      </c>
      <c r="C97" s="26">
        <f>+C93</f>
        <v>9468</v>
      </c>
      <c r="D97" s="26">
        <v>6701</v>
      </c>
      <c r="E97" s="26">
        <v>20452</v>
      </c>
      <c r="F97" s="26">
        <v>44688</v>
      </c>
      <c r="G97" s="26">
        <f>+G93</f>
        <v>15235</v>
      </c>
    </row>
    <row r="98" spans="1:7" ht="22.5" customHeight="1" thickBot="1" x14ac:dyDescent="0.3">
      <c r="A98" s="45" t="s">
        <v>82</v>
      </c>
      <c r="B98" s="46">
        <f>+B91-B97</f>
        <v>46707</v>
      </c>
      <c r="C98" s="41">
        <f>+C91-C97</f>
        <v>25597</v>
      </c>
      <c r="D98" s="41">
        <f>+D91-D97</f>
        <v>18119</v>
      </c>
      <c r="E98" s="41">
        <f>+E91-E97</f>
        <v>53657.899999999907</v>
      </c>
      <c r="F98" s="41">
        <f>+F91-F97</f>
        <v>120825</v>
      </c>
      <c r="G98" s="41">
        <f>+G91-G97</f>
        <v>41192</v>
      </c>
    </row>
  </sheetData>
  <phoneticPr fontId="0" type="noConversion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alder</dc:creator>
  <cp:lastModifiedBy>Alder Abbondanza</cp:lastModifiedBy>
  <cp:lastPrinted>2020-09-08T16:44:25Z</cp:lastPrinted>
  <dcterms:created xsi:type="dcterms:W3CDTF">2017-04-27T07:51:35Z</dcterms:created>
  <dcterms:modified xsi:type="dcterms:W3CDTF">2024-04-10T11:06:59Z</dcterms:modified>
</cp:coreProperties>
</file>